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astico\Desktop\Documents\agricultura familiar\estatuto\site\estatisticas das candidaturas_2024\"/>
    </mc:Choice>
  </mc:AlternateContent>
  <xr:revisionPtr revIDLastSave="0" documentId="13_ncr:1_{D5033F5B-2365-4414-A75B-0F7F43F34F5A}" xr6:coauthVersionLast="47" xr6:coauthVersionMax="47" xr10:uidLastSave="{00000000-0000-0000-0000-000000000000}"/>
  <bookViews>
    <workbookView xWindow="2280" yWindow="870" windowWidth="21600" windowHeight="11385" firstSheet="5" activeTab="11" xr2:uid="{5A31EF2F-88BE-4BB8-AE72-6036BD70A906}"/>
  </bookViews>
  <sheets>
    <sheet name="jan 2024" sheetId="14" r:id="rId1"/>
    <sheet name="fev 2024" sheetId="15" r:id="rId2"/>
    <sheet name="mar 2024" sheetId="17" r:id="rId3"/>
    <sheet name="abr 2024" sheetId="18" r:id="rId4"/>
    <sheet name="mai 2024" sheetId="19" r:id="rId5"/>
    <sheet name="jun 2024" sheetId="20" r:id="rId6"/>
    <sheet name="jul 2024" sheetId="21" r:id="rId7"/>
    <sheet name="ago 2024" sheetId="22" r:id="rId8"/>
    <sheet name="set 2024" sheetId="23" r:id="rId9"/>
    <sheet name="out 2024" sheetId="24" r:id="rId10"/>
    <sheet name="nov 2024" sheetId="25" r:id="rId11"/>
    <sheet name="dez 2024" sheetId="2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6" l="1"/>
  <c r="H14" i="26"/>
  <c r="G14" i="26"/>
  <c r="F14" i="26"/>
  <c r="E14" i="26"/>
  <c r="D14" i="26"/>
  <c r="D15" i="26" s="1"/>
  <c r="C14" i="26"/>
  <c r="B14" i="26"/>
  <c r="B15" i="26" s="1"/>
  <c r="I14" i="26"/>
  <c r="H14" i="25"/>
  <c r="G14" i="25"/>
  <c r="F14" i="25"/>
  <c r="E14" i="25"/>
  <c r="D14" i="25"/>
  <c r="D15" i="25" s="1"/>
  <c r="C14" i="25"/>
  <c r="B14" i="25"/>
  <c r="B15" i="25" s="1"/>
  <c r="I13" i="25"/>
  <c r="I12" i="25"/>
  <c r="I11" i="25"/>
  <c r="I10" i="25"/>
  <c r="I9" i="25"/>
  <c r="I8" i="25"/>
  <c r="I7" i="25"/>
  <c r="J7" i="25" s="1"/>
  <c r="H14" i="24"/>
  <c r="G14" i="24"/>
  <c r="F14" i="24"/>
  <c r="E14" i="24"/>
  <c r="D14" i="24"/>
  <c r="D15" i="24" s="1"/>
  <c r="C14" i="24"/>
  <c r="B14" i="24"/>
  <c r="I13" i="24"/>
  <c r="I12" i="24"/>
  <c r="I11" i="24"/>
  <c r="I10" i="24"/>
  <c r="I9" i="24"/>
  <c r="I8" i="24"/>
  <c r="I7" i="24"/>
  <c r="I14" i="24" s="1"/>
  <c r="I12" i="23"/>
  <c r="H14" i="23"/>
  <c r="G14" i="23"/>
  <c r="F14" i="23"/>
  <c r="E14" i="23"/>
  <c r="D14" i="23"/>
  <c r="D15" i="23" s="1"/>
  <c r="C14" i="23"/>
  <c r="B14" i="23"/>
  <c r="I13" i="23"/>
  <c r="I11" i="23"/>
  <c r="I10" i="23"/>
  <c r="I9" i="23"/>
  <c r="I8" i="23"/>
  <c r="I7" i="23"/>
  <c r="J7" i="23" s="1"/>
  <c r="H14" i="22"/>
  <c r="G14" i="22"/>
  <c r="F14" i="22"/>
  <c r="E14" i="22"/>
  <c r="D14" i="22"/>
  <c r="D15" i="22" s="1"/>
  <c r="C14" i="22"/>
  <c r="B14" i="22"/>
  <c r="B15" i="22" s="1"/>
  <c r="I13" i="22"/>
  <c r="I12" i="22"/>
  <c r="I11" i="22"/>
  <c r="I10" i="22"/>
  <c r="I9" i="22"/>
  <c r="I8" i="22"/>
  <c r="I7" i="22"/>
  <c r="J7" i="22" s="1"/>
  <c r="K7" i="22" s="1"/>
  <c r="H14" i="21"/>
  <c r="G14" i="21"/>
  <c r="F14" i="21"/>
  <c r="E14" i="21"/>
  <c r="D14" i="21"/>
  <c r="D15" i="21" s="1"/>
  <c r="C14" i="21"/>
  <c r="B14" i="21"/>
  <c r="B15" i="21" s="1"/>
  <c r="I13" i="21"/>
  <c r="I12" i="21"/>
  <c r="I11" i="21"/>
  <c r="I10" i="21"/>
  <c r="I9" i="21"/>
  <c r="I8" i="21"/>
  <c r="J7" i="21"/>
  <c r="K7" i="21" s="1"/>
  <c r="I7" i="21"/>
  <c r="I14" i="21" s="1"/>
  <c r="K7" i="26" l="1"/>
  <c r="K7" i="25"/>
  <c r="I14" i="25"/>
  <c r="B15" i="24"/>
  <c r="J7" i="24"/>
  <c r="K7" i="24" s="1"/>
  <c r="B15" i="23"/>
  <c r="K7" i="23"/>
  <c r="I14" i="23"/>
  <c r="I14" i="22"/>
  <c r="B15" i="20"/>
  <c r="I14" i="20"/>
  <c r="H14" i="20"/>
  <c r="G14" i="20"/>
  <c r="F14" i="20"/>
  <c r="E14" i="20"/>
  <c r="D14" i="20"/>
  <c r="D15" i="20" s="1"/>
  <c r="C14" i="20"/>
  <c r="B14" i="20"/>
  <c r="I13" i="20"/>
  <c r="I12" i="20"/>
  <c r="I11" i="20"/>
  <c r="I10" i="20"/>
  <c r="I9" i="20"/>
  <c r="K7" i="20" s="1"/>
  <c r="I8" i="20"/>
  <c r="I7" i="20"/>
  <c r="J7" i="20" s="1"/>
</calcChain>
</file>

<file path=xl/sharedStrings.xml><?xml version="1.0" encoding="utf-8"?>
<sst xmlns="http://schemas.openxmlformats.org/spreadsheetml/2006/main" count="312" uniqueCount="37">
  <si>
    <t>EAF - Candidaturas</t>
  </si>
  <si>
    <t>SITUAÇÃO</t>
  </si>
  <si>
    <t>Titulo Ativo 1ª cand</t>
  </si>
  <si>
    <t xml:space="preserve">Títulos Ativos renovados </t>
  </si>
  <si>
    <t>Título Expirado</t>
  </si>
  <si>
    <t>Não Avaliadas (falta de dados)</t>
  </si>
  <si>
    <t xml:space="preserve">Indeferidas </t>
  </si>
  <si>
    <t>Por avaliar</t>
  </si>
  <si>
    <t>Total (candidaturas)</t>
  </si>
  <si>
    <t>EDM</t>
  </si>
  <si>
    <t>TM</t>
  </si>
  <si>
    <t>BL</t>
  </si>
  <si>
    <t>BI</t>
  </si>
  <si>
    <t>Totais</t>
  </si>
  <si>
    <t>Titulos ativos</t>
  </si>
  <si>
    <t>*</t>
  </si>
  <si>
    <t>Titulos atribuídos</t>
  </si>
  <si>
    <t>* Questão informática não permite determinar a localização de 1 das candidaturas</t>
  </si>
  <si>
    <t xml:space="preserve">Em Avaliação  </t>
  </si>
  <si>
    <t>total</t>
  </si>
  <si>
    <t>CCDR N</t>
  </si>
  <si>
    <t>CCDR C</t>
  </si>
  <si>
    <t>CCDR
LVT</t>
  </si>
  <si>
    <t>CCDR
ALE</t>
  </si>
  <si>
    <t>CCDR
ALG</t>
  </si>
  <si>
    <t>08/03/2019 a 29/02/2024</t>
  </si>
  <si>
    <t>08/03/2019 a 31/01/2024</t>
  </si>
  <si>
    <t>08/03/2019 a 31/03/2024</t>
  </si>
  <si>
    <t>08/03/2019 a 30/04/2024</t>
  </si>
  <si>
    <t>08/03/2019 a 31/05/2024</t>
  </si>
  <si>
    <t>08/03/2019 a 30/06/2024</t>
  </si>
  <si>
    <t>08/03/2019 a 31/07/2024</t>
  </si>
  <si>
    <t>08/03/2019 a 31/08/2024</t>
  </si>
  <si>
    <t>08/03/2019 a 30/09/2024</t>
  </si>
  <si>
    <t>08/03/2019 a 31/10/2024</t>
  </si>
  <si>
    <t>08/03/2019 a 30/11/2024</t>
  </si>
  <si>
    <t>08/03/2019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</si>
</sst>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2" fontId="2" fillId="0" borderId="0" xfId="1" applyNumberFormat="1" applyAlignment="1" applyProtection="1">
      <alignment horizontal="center" vertical="center" wrapText="1"/>
      <protection locked="0"/>
    </xf>
    <xf numFmtId="14" fontId="2" fillId="0" borderId="1" xfId="1" applyNumberForma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right"/>
    </xf>
    <xf numFmtId="0" fontId="4" fillId="4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" fillId="0" borderId="0" xfId="0" applyFont="1"/>
    <xf numFmtId="0" fontId="6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0" fontId="0" fillId="7" borderId="6" xfId="0" applyFill="1" applyBorder="1" applyAlignment="1">
      <alignment horizontal="right"/>
    </xf>
    <xf numFmtId="0" fontId="5" fillId="8" borderId="6" xfId="0" applyFont="1" applyFill="1" applyBorder="1" applyAlignment="1">
      <alignment horizontal="center"/>
    </xf>
    <xf numFmtId="0" fontId="0" fillId="7" borderId="2" xfId="0" applyFill="1" applyBorder="1" applyAlignment="1">
      <alignment horizontal="right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</cellXfs>
  <cellStyles count="2">
    <cellStyle name="Normal" xfId="0" builtinId="0"/>
    <cellStyle name="Normal_Folha1_1" xfId="1" xr:uid="{3342BC66-2424-4A8B-AF4F-C04790397B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9A37-47F6-4FB8-81CF-5CF6280F7727}">
  <dimension ref="A3:K18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26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1"/>
      <c r="G6" s="31"/>
      <c r="H6" s="31"/>
      <c r="I6" s="32"/>
      <c r="J6" s="32"/>
      <c r="K6" s="4" t="s">
        <v>19</v>
      </c>
    </row>
    <row r="7" spans="1:11" x14ac:dyDescent="0.25">
      <c r="A7" s="8" t="s">
        <v>2</v>
      </c>
      <c r="B7" s="9">
        <v>191</v>
      </c>
      <c r="C7" s="9">
        <v>664</v>
      </c>
      <c r="D7" s="9">
        <v>43</v>
      </c>
      <c r="E7" s="9">
        <v>78</v>
      </c>
      <c r="F7" s="9">
        <v>41</v>
      </c>
      <c r="G7" s="9">
        <v>7</v>
      </c>
      <c r="H7" s="9">
        <v>5</v>
      </c>
      <c r="I7" s="9">
        <v>1029</v>
      </c>
      <c r="J7" s="26">
        <v>1195</v>
      </c>
      <c r="K7" s="10">
        <v>2954</v>
      </c>
    </row>
    <row r="8" spans="1:11" x14ac:dyDescent="0.25">
      <c r="A8" s="8" t="s">
        <v>3</v>
      </c>
      <c r="B8" s="9">
        <v>25</v>
      </c>
      <c r="C8" s="9">
        <v>95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v>166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v>1759</v>
      </c>
      <c r="J9" s="13"/>
      <c r="K9" s="11"/>
    </row>
    <row r="10" spans="1:11" x14ac:dyDescent="0.25">
      <c r="A10" s="8" t="s">
        <v>18</v>
      </c>
      <c r="B10" s="9">
        <v>0</v>
      </c>
      <c r="C10" s="9">
        <v>1</v>
      </c>
      <c r="D10" s="9">
        <v>0</v>
      </c>
      <c r="E10" s="9">
        <v>0</v>
      </c>
      <c r="F10" s="9">
        <v>1</v>
      </c>
      <c r="G10" s="9">
        <v>0</v>
      </c>
      <c r="H10" s="9">
        <v>0</v>
      </c>
      <c r="I10" s="9">
        <v>2</v>
      </c>
      <c r="J10" s="14"/>
      <c r="K10" s="11"/>
    </row>
    <row r="11" spans="1:11" x14ac:dyDescent="0.25">
      <c r="A11" s="8" t="s">
        <v>5</v>
      </c>
      <c r="B11" s="9">
        <v>38</v>
      </c>
      <c r="C11" s="9">
        <v>58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v>156</v>
      </c>
      <c r="J11" s="15" t="s">
        <v>15</v>
      </c>
      <c r="K11" s="11"/>
    </row>
    <row r="12" spans="1:11" x14ac:dyDescent="0.25">
      <c r="A12" s="16" t="s">
        <v>6</v>
      </c>
      <c r="B12" s="9">
        <v>197</v>
      </c>
      <c r="C12" s="9">
        <v>465</v>
      </c>
      <c r="D12" s="9">
        <v>157</v>
      </c>
      <c r="E12" s="9">
        <v>144</v>
      </c>
      <c r="F12" s="9">
        <v>32</v>
      </c>
      <c r="G12" s="9">
        <v>76</v>
      </c>
      <c r="H12" s="9">
        <v>37</v>
      </c>
      <c r="I12" s="17">
        <v>1108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1</v>
      </c>
      <c r="D13" s="19">
        <v>0</v>
      </c>
      <c r="E13" s="19">
        <v>0</v>
      </c>
      <c r="F13" s="9">
        <v>1</v>
      </c>
      <c r="G13" s="9">
        <v>0</v>
      </c>
      <c r="H13" s="9">
        <v>0</v>
      </c>
      <c r="I13" s="9">
        <v>2</v>
      </c>
      <c r="J13" s="13"/>
      <c r="K13" s="11"/>
    </row>
    <row r="14" spans="1:11" x14ac:dyDescent="0.25">
      <c r="A14" s="20" t="s">
        <v>8</v>
      </c>
      <c r="B14" s="21">
        <v>802</v>
      </c>
      <c r="C14" s="21">
        <v>2098</v>
      </c>
      <c r="D14" s="21">
        <v>479</v>
      </c>
      <c r="E14" s="21">
        <v>411</v>
      </c>
      <c r="F14" s="22">
        <v>154</v>
      </c>
      <c r="G14" s="22">
        <v>165</v>
      </c>
      <c r="H14" s="22">
        <v>112</v>
      </c>
      <c r="I14" s="22">
        <v>4222</v>
      </c>
      <c r="J14" s="13"/>
    </row>
    <row r="15" spans="1:11" x14ac:dyDescent="0.25">
      <c r="A15" s="23"/>
      <c r="B15" s="28">
        <v>2900</v>
      </c>
      <c r="C15" s="29"/>
      <c r="D15" s="28">
        <v>890</v>
      </c>
      <c r="E15" s="29"/>
    </row>
    <row r="18" spans="1:1" x14ac:dyDescent="0.25">
      <c r="A18" t="s">
        <v>17</v>
      </c>
    </row>
  </sheetData>
  <mergeCells count="10">
    <mergeCell ref="B5:C5"/>
    <mergeCell ref="D5:E5"/>
    <mergeCell ref="J7:J8"/>
    <mergeCell ref="B15:C15"/>
    <mergeCell ref="D15:E15"/>
    <mergeCell ref="F5:F6"/>
    <mergeCell ref="G5:G6"/>
    <mergeCell ref="H5:H6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B73F-D869-49D8-BA16-08EC12614525}">
  <dimension ref="A3:K18"/>
  <sheetViews>
    <sheetView zoomScaleNormal="100" workbookViewId="0">
      <selection activeCell="L12" sqref="L12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34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192</v>
      </c>
      <c r="C7" s="9">
        <v>665</v>
      </c>
      <c r="D7" s="9">
        <v>43</v>
      </c>
      <c r="E7" s="9">
        <v>78</v>
      </c>
      <c r="F7" s="9">
        <v>44</v>
      </c>
      <c r="G7" s="9">
        <v>8</v>
      </c>
      <c r="H7" s="9">
        <v>6</v>
      </c>
      <c r="I7" s="9">
        <f>SUM(B7:H7)</f>
        <v>1036</v>
      </c>
      <c r="J7" s="26">
        <f>SUM(I7:I8)</f>
        <v>1204</v>
      </c>
      <c r="K7" s="10">
        <f>SUM(I9,J7)</f>
        <v>2963</v>
      </c>
    </row>
    <row r="8" spans="1:11" x14ac:dyDescent="0.25">
      <c r="A8" s="8" t="s">
        <v>3</v>
      </c>
      <c r="B8" s="9">
        <v>25</v>
      </c>
      <c r="C8" s="9">
        <v>97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f>SUM(B8:H8)</f>
        <v>168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f>SUM(B9:H9)</f>
        <v>1759</v>
      </c>
      <c r="J9" s="13"/>
      <c r="K9" s="11"/>
    </row>
    <row r="10" spans="1:11" x14ac:dyDescent="0.25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f>B10+C10+D10+E10+F10+G10+H10</f>
        <v>0</v>
      </c>
      <c r="J10" s="14"/>
      <c r="K10" s="11"/>
    </row>
    <row r="11" spans="1:11" x14ac:dyDescent="0.25">
      <c r="A11" s="8" t="s">
        <v>5</v>
      </c>
      <c r="B11" s="9">
        <v>38</v>
      </c>
      <c r="C11" s="9">
        <v>59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f>B11+C11+D11+E11+F11+G11+H11+1</f>
        <v>157</v>
      </c>
      <c r="J11" s="15" t="s">
        <v>15</v>
      </c>
      <c r="K11" s="11"/>
    </row>
    <row r="12" spans="1:11" x14ac:dyDescent="0.25">
      <c r="A12" s="16" t="s">
        <v>6</v>
      </c>
      <c r="B12" s="9">
        <v>198</v>
      </c>
      <c r="C12" s="9">
        <v>468</v>
      </c>
      <c r="D12" s="9">
        <v>157</v>
      </c>
      <c r="E12" s="9">
        <v>144</v>
      </c>
      <c r="F12" s="9">
        <v>33</v>
      </c>
      <c r="G12" s="9">
        <v>78</v>
      </c>
      <c r="H12" s="9">
        <v>37</v>
      </c>
      <c r="I12" s="17">
        <f>B12+C12+D12+E12+F12+G12+H12</f>
        <v>1115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f>B13+C13+D13+E13+F13+G13+H13</f>
        <v>0</v>
      </c>
      <c r="J13" s="13"/>
      <c r="K13" s="11"/>
    </row>
    <row r="14" spans="1:11" x14ac:dyDescent="0.25">
      <c r="A14" s="20" t="s">
        <v>8</v>
      </c>
      <c r="B14" s="21">
        <f t="shared" ref="B14:I14" si="0">SUM(B7:B13)</f>
        <v>804</v>
      </c>
      <c r="C14" s="21">
        <f t="shared" si="0"/>
        <v>2103</v>
      </c>
      <c r="D14" s="21">
        <f t="shared" si="0"/>
        <v>479</v>
      </c>
      <c r="E14" s="21">
        <f t="shared" si="0"/>
        <v>411</v>
      </c>
      <c r="F14" s="22">
        <f t="shared" si="0"/>
        <v>156</v>
      </c>
      <c r="G14" s="22">
        <f>SUM(G7:G13)</f>
        <v>168</v>
      </c>
      <c r="H14" s="22">
        <f t="shared" si="0"/>
        <v>113</v>
      </c>
      <c r="I14" s="22">
        <f t="shared" si="0"/>
        <v>4235</v>
      </c>
      <c r="J14" s="13"/>
    </row>
    <row r="15" spans="1:11" x14ac:dyDescent="0.25">
      <c r="A15" s="23"/>
      <c r="B15" s="28">
        <f>B14+C14</f>
        <v>2907</v>
      </c>
      <c r="C15" s="29"/>
      <c r="D15" s="28">
        <f>D14+E14</f>
        <v>890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1E53-7FD9-49DB-BEAC-4AF1BDB73E08}">
  <dimension ref="A3:K18"/>
  <sheetViews>
    <sheetView zoomScaleNormal="100" workbookViewId="0">
      <selection activeCell="J12" sqref="J12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35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192</v>
      </c>
      <c r="C7" s="9">
        <v>665</v>
      </c>
      <c r="D7" s="9">
        <v>43</v>
      </c>
      <c r="E7" s="9">
        <v>78</v>
      </c>
      <c r="F7" s="9">
        <v>44</v>
      </c>
      <c r="G7" s="9">
        <v>8</v>
      </c>
      <c r="H7" s="9">
        <v>6</v>
      </c>
      <c r="I7" s="9">
        <f>SUM(B7:H7)</f>
        <v>1036</v>
      </c>
      <c r="J7" s="26">
        <f>SUM(I7:I8)</f>
        <v>1204</v>
      </c>
      <c r="K7" s="10">
        <f>SUM(I9,J7)</f>
        <v>2963</v>
      </c>
    </row>
    <row r="8" spans="1:11" x14ac:dyDescent="0.25">
      <c r="A8" s="8" t="s">
        <v>3</v>
      </c>
      <c r="B8" s="9">
        <v>25</v>
      </c>
      <c r="C8" s="9">
        <v>97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f>SUM(B8:H8)</f>
        <v>168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f>SUM(B9:H9)</f>
        <v>1759</v>
      </c>
      <c r="J9" s="13"/>
      <c r="K9" s="11"/>
    </row>
    <row r="10" spans="1:11" x14ac:dyDescent="0.25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f>B10+C10+D10+E10+F10+G10+H10</f>
        <v>0</v>
      </c>
      <c r="J10" s="14"/>
      <c r="K10" s="11"/>
    </row>
    <row r="11" spans="1:11" x14ac:dyDescent="0.25">
      <c r="A11" s="8" t="s">
        <v>5</v>
      </c>
      <c r="B11" s="9">
        <v>38</v>
      </c>
      <c r="C11" s="9">
        <v>59</v>
      </c>
      <c r="D11" s="9">
        <v>26</v>
      </c>
      <c r="E11" s="9">
        <v>12</v>
      </c>
      <c r="F11" s="9">
        <v>6</v>
      </c>
      <c r="G11" s="9">
        <v>6</v>
      </c>
      <c r="H11" s="9">
        <v>10</v>
      </c>
      <c r="I11" s="9">
        <f>B11+C11+D11+E11+F11+G11+H11+1</f>
        <v>158</v>
      </c>
      <c r="J11" s="15" t="s">
        <v>15</v>
      </c>
      <c r="K11" s="11"/>
    </row>
    <row r="12" spans="1:11" x14ac:dyDescent="0.25">
      <c r="A12" s="16" t="s">
        <v>6</v>
      </c>
      <c r="B12" s="9">
        <v>198</v>
      </c>
      <c r="C12" s="9">
        <v>468</v>
      </c>
      <c r="D12" s="9">
        <v>157</v>
      </c>
      <c r="E12" s="9">
        <v>144</v>
      </c>
      <c r="F12" s="9">
        <v>33</v>
      </c>
      <c r="G12" s="9">
        <v>78</v>
      </c>
      <c r="H12" s="9">
        <v>37</v>
      </c>
      <c r="I12" s="17">
        <f>B12+C12+D12+E12+F12+G12+H12</f>
        <v>1115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f>B13+C13+D13+E13+F13+G13+H13</f>
        <v>0</v>
      </c>
      <c r="J13" s="13"/>
      <c r="K13" s="11"/>
    </row>
    <row r="14" spans="1:11" x14ac:dyDescent="0.25">
      <c r="A14" s="20" t="s">
        <v>8</v>
      </c>
      <c r="B14" s="21">
        <f t="shared" ref="B14:I14" si="0">SUM(B7:B13)</f>
        <v>804</v>
      </c>
      <c r="C14" s="21">
        <f t="shared" si="0"/>
        <v>2103</v>
      </c>
      <c r="D14" s="21">
        <f t="shared" si="0"/>
        <v>479</v>
      </c>
      <c r="E14" s="21">
        <f t="shared" si="0"/>
        <v>412</v>
      </c>
      <c r="F14" s="22">
        <f t="shared" si="0"/>
        <v>156</v>
      </c>
      <c r="G14" s="22">
        <f>SUM(G7:G13)</f>
        <v>168</v>
      </c>
      <c r="H14" s="22">
        <f t="shared" si="0"/>
        <v>113</v>
      </c>
      <c r="I14" s="22">
        <f t="shared" si="0"/>
        <v>4236</v>
      </c>
      <c r="J14" s="13"/>
    </row>
    <row r="15" spans="1:11" x14ac:dyDescent="0.25">
      <c r="A15" s="23"/>
      <c r="B15" s="28">
        <f>B14+C14</f>
        <v>2907</v>
      </c>
      <c r="C15" s="29"/>
      <c r="D15" s="28">
        <f>D14+E14</f>
        <v>891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23372-A017-4A1F-9516-26BB25E2A56F}">
  <dimension ref="A3:K18"/>
  <sheetViews>
    <sheetView tabSelected="1" zoomScaleNormal="100" workbookViewId="0">
      <selection activeCell="N10" sqref="N10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36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33">
        <v>187</v>
      </c>
      <c r="C7" s="33">
        <v>656</v>
      </c>
      <c r="D7" s="33">
        <v>41</v>
      </c>
      <c r="E7" s="33">
        <v>80</v>
      </c>
      <c r="F7" s="33">
        <v>42</v>
      </c>
      <c r="G7" s="33">
        <v>8</v>
      </c>
      <c r="H7" s="33">
        <v>5</v>
      </c>
      <c r="I7" s="33">
        <v>1019</v>
      </c>
      <c r="J7" s="26">
        <f>SUM(I7:I8)</f>
        <v>1188</v>
      </c>
      <c r="K7" s="10">
        <f>SUM(I9,J7)</f>
        <v>2965</v>
      </c>
    </row>
    <row r="8" spans="1:11" x14ac:dyDescent="0.25">
      <c r="A8" s="8" t="s">
        <v>3</v>
      </c>
      <c r="B8" s="33">
        <v>25</v>
      </c>
      <c r="C8" s="33">
        <v>97</v>
      </c>
      <c r="D8" s="33">
        <v>12</v>
      </c>
      <c r="E8" s="33">
        <v>11</v>
      </c>
      <c r="F8" s="33">
        <v>8</v>
      </c>
      <c r="G8" s="33">
        <v>12</v>
      </c>
      <c r="H8" s="33">
        <v>4</v>
      </c>
      <c r="I8" s="33">
        <v>169</v>
      </c>
      <c r="J8" s="27"/>
      <c r="K8" s="11"/>
    </row>
    <row r="9" spans="1:11" x14ac:dyDescent="0.25">
      <c r="A9" s="8" t="s">
        <v>4</v>
      </c>
      <c r="B9" s="33">
        <v>356</v>
      </c>
      <c r="C9" s="33">
        <v>823</v>
      </c>
      <c r="D9" s="33">
        <v>243</v>
      </c>
      <c r="E9" s="33">
        <v>167</v>
      </c>
      <c r="F9" s="33">
        <v>67</v>
      </c>
      <c r="G9" s="33">
        <v>64</v>
      </c>
      <c r="H9" s="33">
        <v>57</v>
      </c>
      <c r="I9" s="34">
        <v>1777</v>
      </c>
      <c r="J9" s="13"/>
      <c r="K9" s="11"/>
    </row>
    <row r="10" spans="1:11" x14ac:dyDescent="0.25">
      <c r="A10" s="8" t="s">
        <v>18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14"/>
      <c r="K10" s="11"/>
    </row>
    <row r="11" spans="1:11" x14ac:dyDescent="0.25">
      <c r="A11" s="8" t="s">
        <v>5</v>
      </c>
      <c r="B11" s="33">
        <v>38</v>
      </c>
      <c r="C11" s="33">
        <v>59</v>
      </c>
      <c r="D11" s="33">
        <v>26</v>
      </c>
      <c r="E11" s="33">
        <v>12</v>
      </c>
      <c r="F11" s="33">
        <v>6</v>
      </c>
      <c r="G11" s="33">
        <v>6</v>
      </c>
      <c r="H11" s="33">
        <v>10</v>
      </c>
      <c r="I11" s="33">
        <v>158</v>
      </c>
      <c r="J11" s="15" t="s">
        <v>15</v>
      </c>
      <c r="K11" s="11"/>
    </row>
    <row r="12" spans="1:11" x14ac:dyDescent="0.25">
      <c r="A12" s="16" t="s">
        <v>6</v>
      </c>
      <c r="B12" s="33">
        <v>198</v>
      </c>
      <c r="C12" s="33">
        <v>468</v>
      </c>
      <c r="D12" s="33">
        <v>157</v>
      </c>
      <c r="E12" s="33">
        <v>144</v>
      </c>
      <c r="F12" s="33">
        <v>33</v>
      </c>
      <c r="G12" s="33">
        <v>78</v>
      </c>
      <c r="H12" s="33">
        <v>37</v>
      </c>
      <c r="I12" s="35">
        <v>1115</v>
      </c>
      <c r="J12" s="14"/>
      <c r="K12" s="11"/>
    </row>
    <row r="13" spans="1:11" x14ac:dyDescent="0.25">
      <c r="A13" s="18" t="s">
        <v>7</v>
      </c>
      <c r="B13" s="36">
        <v>0</v>
      </c>
      <c r="C13" s="36">
        <v>0</v>
      </c>
      <c r="D13" s="36">
        <v>0</v>
      </c>
      <c r="E13" s="36">
        <v>0</v>
      </c>
      <c r="F13" s="33">
        <v>0</v>
      </c>
      <c r="G13" s="33">
        <v>0</v>
      </c>
      <c r="H13" s="33">
        <v>0</v>
      </c>
      <c r="I13" s="33">
        <v>0</v>
      </c>
      <c r="J13" s="13"/>
      <c r="K13" s="11"/>
    </row>
    <row r="14" spans="1:11" x14ac:dyDescent="0.25">
      <c r="A14" s="20" t="s">
        <v>8</v>
      </c>
      <c r="B14" s="21">
        <f t="shared" ref="B14:I14" si="0">SUM(B7:B13)</f>
        <v>804</v>
      </c>
      <c r="C14" s="21">
        <f t="shared" si="0"/>
        <v>2103</v>
      </c>
      <c r="D14" s="21">
        <f t="shared" si="0"/>
        <v>479</v>
      </c>
      <c r="E14" s="21">
        <f t="shared" si="0"/>
        <v>414</v>
      </c>
      <c r="F14" s="22">
        <f t="shared" si="0"/>
        <v>156</v>
      </c>
      <c r="G14" s="22">
        <f>SUM(G7:G13)</f>
        <v>168</v>
      </c>
      <c r="H14" s="22">
        <f t="shared" si="0"/>
        <v>113</v>
      </c>
      <c r="I14" s="22">
        <f t="shared" si="0"/>
        <v>4238</v>
      </c>
      <c r="J14" s="13"/>
    </row>
    <row r="15" spans="1:11" x14ac:dyDescent="0.25">
      <c r="A15" s="23"/>
      <c r="B15" s="28">
        <f>B14+C14</f>
        <v>2907</v>
      </c>
      <c r="C15" s="29"/>
      <c r="D15" s="28">
        <f>D14+E14</f>
        <v>893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EC03-2021-4CC1-B22D-CB50745A78BD}">
  <dimension ref="A3:K18"/>
  <sheetViews>
    <sheetView zoomScaleNormal="100" workbookViewId="0">
      <selection activeCell="K7" sqref="K7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25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191</v>
      </c>
      <c r="C7" s="9">
        <v>664</v>
      </c>
      <c r="D7" s="9">
        <v>43</v>
      </c>
      <c r="E7" s="9">
        <v>78</v>
      </c>
      <c r="F7" s="9">
        <v>42</v>
      </c>
      <c r="G7" s="9">
        <v>7</v>
      </c>
      <c r="H7" s="9">
        <v>5</v>
      </c>
      <c r="I7" s="9">
        <v>1030</v>
      </c>
      <c r="J7" s="26">
        <v>1197</v>
      </c>
      <c r="K7" s="10">
        <v>2956</v>
      </c>
    </row>
    <row r="8" spans="1:11" x14ac:dyDescent="0.25">
      <c r="A8" s="8" t="s">
        <v>3</v>
      </c>
      <c r="B8" s="9">
        <v>25</v>
      </c>
      <c r="C8" s="9">
        <v>96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v>167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v>1759</v>
      </c>
      <c r="J9" s="13"/>
      <c r="K9" s="11"/>
    </row>
    <row r="10" spans="1:11" x14ac:dyDescent="0.25">
      <c r="A10" s="8" t="s">
        <v>18</v>
      </c>
      <c r="B10" s="9">
        <v>1</v>
      </c>
      <c r="C10" s="9">
        <v>1</v>
      </c>
      <c r="D10" s="9">
        <v>0</v>
      </c>
      <c r="E10" s="9">
        <v>0</v>
      </c>
      <c r="F10" s="9">
        <v>1</v>
      </c>
      <c r="G10" s="9">
        <v>1</v>
      </c>
      <c r="H10" s="9">
        <v>0</v>
      </c>
      <c r="I10" s="9">
        <v>4</v>
      </c>
      <c r="J10" s="14"/>
      <c r="K10" s="11"/>
    </row>
    <row r="11" spans="1:11" x14ac:dyDescent="0.25">
      <c r="A11" s="8" t="s">
        <v>5</v>
      </c>
      <c r="B11" s="9">
        <v>38</v>
      </c>
      <c r="C11" s="9">
        <v>58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v>156</v>
      </c>
      <c r="J11" s="15" t="s">
        <v>15</v>
      </c>
      <c r="K11" s="11"/>
    </row>
    <row r="12" spans="1:11" x14ac:dyDescent="0.25">
      <c r="A12" s="16" t="s">
        <v>6</v>
      </c>
      <c r="B12" s="9">
        <v>197</v>
      </c>
      <c r="C12" s="9">
        <v>465</v>
      </c>
      <c r="D12" s="9">
        <v>157</v>
      </c>
      <c r="E12" s="9">
        <v>144</v>
      </c>
      <c r="F12" s="9">
        <v>32</v>
      </c>
      <c r="G12" s="9">
        <v>76</v>
      </c>
      <c r="H12" s="9">
        <v>37</v>
      </c>
      <c r="I12" s="17">
        <v>1108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v>0</v>
      </c>
      <c r="J13" s="13"/>
      <c r="K13" s="11"/>
    </row>
    <row r="14" spans="1:11" x14ac:dyDescent="0.25">
      <c r="A14" s="20" t="s">
        <v>8</v>
      </c>
      <c r="B14" s="21">
        <v>803</v>
      </c>
      <c r="C14" s="21">
        <v>2098</v>
      </c>
      <c r="D14" s="21">
        <v>479</v>
      </c>
      <c r="E14" s="21">
        <v>411</v>
      </c>
      <c r="F14" s="22">
        <v>154</v>
      </c>
      <c r="G14" s="22">
        <v>166</v>
      </c>
      <c r="H14" s="22">
        <v>112</v>
      </c>
      <c r="I14" s="22">
        <v>4224</v>
      </c>
      <c r="J14" s="13"/>
    </row>
    <row r="15" spans="1:11" x14ac:dyDescent="0.25">
      <c r="A15" s="23"/>
      <c r="B15" s="28">
        <v>2901</v>
      </c>
      <c r="C15" s="29"/>
      <c r="D15" s="28">
        <v>890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66EFE-38AC-4445-B63B-BD50BF31C71C}">
  <dimension ref="A3:K18"/>
  <sheetViews>
    <sheetView zoomScaleNormal="100" workbookViewId="0">
      <selection activeCell="K7" sqref="K7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27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192</v>
      </c>
      <c r="C7" s="9">
        <v>665</v>
      </c>
      <c r="D7" s="9">
        <v>43</v>
      </c>
      <c r="E7" s="9">
        <v>78</v>
      </c>
      <c r="F7" s="9">
        <v>43</v>
      </c>
      <c r="G7" s="9">
        <v>8</v>
      </c>
      <c r="H7" s="9">
        <v>5</v>
      </c>
      <c r="I7" s="9">
        <v>1034</v>
      </c>
      <c r="J7" s="26">
        <v>1201</v>
      </c>
      <c r="K7" s="10">
        <v>2960</v>
      </c>
    </row>
    <row r="8" spans="1:11" x14ac:dyDescent="0.25">
      <c r="A8" s="8" t="s">
        <v>3</v>
      </c>
      <c r="B8" s="9">
        <v>25</v>
      </c>
      <c r="C8" s="9">
        <v>96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v>167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v>1759</v>
      </c>
      <c r="J9" s="13"/>
      <c r="K9" s="11"/>
    </row>
    <row r="10" spans="1:11" x14ac:dyDescent="0.25">
      <c r="A10" s="8" t="s">
        <v>18</v>
      </c>
      <c r="B10" s="9">
        <v>0</v>
      </c>
      <c r="C10" s="9">
        <v>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1</v>
      </c>
      <c r="J10" s="14"/>
      <c r="K10" s="11"/>
    </row>
    <row r="11" spans="1:11" x14ac:dyDescent="0.25">
      <c r="A11" s="8" t="s">
        <v>5</v>
      </c>
      <c r="B11" s="9">
        <v>38</v>
      </c>
      <c r="C11" s="9">
        <v>58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v>156</v>
      </c>
      <c r="J11" s="15" t="s">
        <v>15</v>
      </c>
      <c r="K11" s="11"/>
    </row>
    <row r="12" spans="1:11" x14ac:dyDescent="0.25">
      <c r="A12" s="16" t="s">
        <v>6</v>
      </c>
      <c r="B12" s="9">
        <v>197</v>
      </c>
      <c r="C12" s="9">
        <v>465</v>
      </c>
      <c r="D12" s="9">
        <v>157</v>
      </c>
      <c r="E12" s="9">
        <v>144</v>
      </c>
      <c r="F12" s="9">
        <v>33</v>
      </c>
      <c r="G12" s="9">
        <v>77</v>
      </c>
      <c r="H12" s="9">
        <v>37</v>
      </c>
      <c r="I12" s="17">
        <v>1110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v>0</v>
      </c>
      <c r="J13" s="13"/>
      <c r="K13" s="11"/>
    </row>
    <row r="14" spans="1:11" x14ac:dyDescent="0.25">
      <c r="A14" s="20" t="s">
        <v>8</v>
      </c>
      <c r="B14" s="21">
        <v>803</v>
      </c>
      <c r="C14" s="21">
        <v>2099</v>
      </c>
      <c r="D14" s="21">
        <v>479</v>
      </c>
      <c r="E14" s="21">
        <v>411</v>
      </c>
      <c r="F14" s="22">
        <v>155</v>
      </c>
      <c r="G14" s="22">
        <v>167</v>
      </c>
      <c r="H14" s="22">
        <v>112</v>
      </c>
      <c r="I14" s="22">
        <v>4227</v>
      </c>
      <c r="J14" s="13"/>
    </row>
    <row r="15" spans="1:11" x14ac:dyDescent="0.25">
      <c r="A15" s="23"/>
      <c r="B15" s="28">
        <v>2902</v>
      </c>
      <c r="C15" s="29"/>
      <c r="D15" s="28">
        <v>890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8270F-14CB-4667-97A5-D19A1B96D149}">
  <dimension ref="A3:K18"/>
  <sheetViews>
    <sheetView zoomScaleNormal="100" workbookViewId="0">
      <selection activeCell="K7" sqref="K7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28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192</v>
      </c>
      <c r="C7" s="9">
        <v>665</v>
      </c>
      <c r="D7" s="9">
        <v>43</v>
      </c>
      <c r="E7" s="9">
        <v>78</v>
      </c>
      <c r="F7" s="9">
        <v>43</v>
      </c>
      <c r="G7" s="9">
        <v>8</v>
      </c>
      <c r="H7" s="9">
        <v>5</v>
      </c>
      <c r="I7" s="9">
        <v>1034</v>
      </c>
      <c r="J7" s="26">
        <v>1201</v>
      </c>
      <c r="K7" s="10">
        <v>2960</v>
      </c>
    </row>
    <row r="8" spans="1:11" x14ac:dyDescent="0.25">
      <c r="A8" s="8" t="s">
        <v>3</v>
      </c>
      <c r="B8" s="9">
        <v>25</v>
      </c>
      <c r="C8" s="9">
        <v>96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v>167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v>1759</v>
      </c>
      <c r="J9" s="13"/>
      <c r="K9" s="11"/>
    </row>
    <row r="10" spans="1:11" x14ac:dyDescent="0.25">
      <c r="A10" s="8" t="s">
        <v>18</v>
      </c>
      <c r="B10" s="9">
        <v>0</v>
      </c>
      <c r="C10" s="9">
        <v>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1</v>
      </c>
      <c r="J10" s="14"/>
      <c r="K10" s="11"/>
    </row>
    <row r="11" spans="1:11" x14ac:dyDescent="0.25">
      <c r="A11" s="8" t="s">
        <v>5</v>
      </c>
      <c r="B11" s="9">
        <v>38</v>
      </c>
      <c r="C11" s="9">
        <v>58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v>156</v>
      </c>
      <c r="J11" s="15" t="s">
        <v>15</v>
      </c>
      <c r="K11" s="11"/>
    </row>
    <row r="12" spans="1:11" x14ac:dyDescent="0.25">
      <c r="A12" s="16" t="s">
        <v>6</v>
      </c>
      <c r="B12" s="9">
        <v>197</v>
      </c>
      <c r="C12" s="9">
        <v>466</v>
      </c>
      <c r="D12" s="9">
        <v>157</v>
      </c>
      <c r="E12" s="9">
        <v>144</v>
      </c>
      <c r="F12" s="9">
        <v>33</v>
      </c>
      <c r="G12" s="9">
        <v>77</v>
      </c>
      <c r="H12" s="9">
        <v>37</v>
      </c>
      <c r="I12" s="17">
        <v>1111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v>0</v>
      </c>
      <c r="J13" s="13"/>
      <c r="K13" s="11"/>
    </row>
    <row r="14" spans="1:11" x14ac:dyDescent="0.25">
      <c r="A14" s="20" t="s">
        <v>8</v>
      </c>
      <c r="B14" s="21">
        <v>803</v>
      </c>
      <c r="C14" s="21">
        <v>2100</v>
      </c>
      <c r="D14" s="21">
        <v>479</v>
      </c>
      <c r="E14" s="21">
        <v>411</v>
      </c>
      <c r="F14" s="22">
        <v>155</v>
      </c>
      <c r="G14" s="22">
        <v>167</v>
      </c>
      <c r="H14" s="22">
        <v>112</v>
      </c>
      <c r="I14" s="22">
        <v>4228</v>
      </c>
      <c r="J14" s="13"/>
    </row>
    <row r="15" spans="1:11" x14ac:dyDescent="0.25">
      <c r="A15" s="23"/>
      <c r="B15" s="28">
        <v>2903</v>
      </c>
      <c r="C15" s="29"/>
      <c r="D15" s="28">
        <v>890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7DD1-E901-4637-9416-752A70F55FD5}">
  <dimension ref="A3:K18"/>
  <sheetViews>
    <sheetView zoomScaleNormal="100" workbookViewId="0">
      <selection activeCell="C23" sqref="C23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29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192</v>
      </c>
      <c r="C7" s="9">
        <v>665</v>
      </c>
      <c r="D7" s="9">
        <v>43</v>
      </c>
      <c r="E7" s="9">
        <v>78</v>
      </c>
      <c r="F7" s="9">
        <v>43</v>
      </c>
      <c r="G7" s="9">
        <v>8</v>
      </c>
      <c r="H7" s="9">
        <v>5</v>
      </c>
      <c r="I7" s="9">
        <v>1034</v>
      </c>
      <c r="J7" s="26">
        <v>1202</v>
      </c>
      <c r="K7" s="10">
        <v>2961</v>
      </c>
    </row>
    <row r="8" spans="1:11" x14ac:dyDescent="0.25">
      <c r="A8" s="8" t="s">
        <v>3</v>
      </c>
      <c r="B8" s="9">
        <v>25</v>
      </c>
      <c r="C8" s="9">
        <v>97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v>168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v>1759</v>
      </c>
      <c r="J9" s="13"/>
      <c r="K9" s="11"/>
    </row>
    <row r="10" spans="1:11" x14ac:dyDescent="0.25">
      <c r="A10" s="8" t="s">
        <v>18</v>
      </c>
      <c r="B10" s="9">
        <v>1</v>
      </c>
      <c r="C10" s="9">
        <v>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2</v>
      </c>
      <c r="J10" s="14"/>
      <c r="K10" s="11"/>
    </row>
    <row r="11" spans="1:11" x14ac:dyDescent="0.25">
      <c r="A11" s="8" t="s">
        <v>5</v>
      </c>
      <c r="B11" s="9">
        <v>38</v>
      </c>
      <c r="C11" s="9">
        <v>58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v>156</v>
      </c>
      <c r="J11" s="15" t="s">
        <v>15</v>
      </c>
      <c r="K11" s="11"/>
    </row>
    <row r="12" spans="1:11" x14ac:dyDescent="0.25">
      <c r="A12" s="16" t="s">
        <v>6</v>
      </c>
      <c r="B12" s="9">
        <v>197</v>
      </c>
      <c r="C12" s="9">
        <v>466</v>
      </c>
      <c r="D12" s="9">
        <v>157</v>
      </c>
      <c r="E12" s="9">
        <v>144</v>
      </c>
      <c r="F12" s="9">
        <v>33</v>
      </c>
      <c r="G12" s="9">
        <v>77</v>
      </c>
      <c r="H12" s="9">
        <v>37</v>
      </c>
      <c r="I12" s="17">
        <v>1111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v>0</v>
      </c>
      <c r="J13" s="13"/>
      <c r="K13" s="11"/>
    </row>
    <row r="14" spans="1:11" x14ac:dyDescent="0.25">
      <c r="A14" s="20" t="s">
        <v>8</v>
      </c>
      <c r="B14" s="21">
        <v>804</v>
      </c>
      <c r="C14" s="21">
        <v>2101</v>
      </c>
      <c r="D14" s="21">
        <v>479</v>
      </c>
      <c r="E14" s="21">
        <v>411</v>
      </c>
      <c r="F14" s="22">
        <v>155</v>
      </c>
      <c r="G14" s="22">
        <v>167</v>
      </c>
      <c r="H14" s="22">
        <v>112</v>
      </c>
      <c r="I14" s="22">
        <v>4230</v>
      </c>
      <c r="J14" s="13"/>
    </row>
    <row r="15" spans="1:11" x14ac:dyDescent="0.25">
      <c r="A15" s="23"/>
      <c r="B15" s="28">
        <v>2905</v>
      </c>
      <c r="C15" s="29"/>
      <c r="D15" s="28">
        <v>890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D44F-15A3-4BEC-B16D-2B6F796AF68B}">
  <dimension ref="A3:K18"/>
  <sheetViews>
    <sheetView zoomScaleNormal="100" workbookViewId="0">
      <selection activeCell="I9" sqref="I9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30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192</v>
      </c>
      <c r="C7" s="9">
        <v>665</v>
      </c>
      <c r="D7" s="9">
        <v>43</v>
      </c>
      <c r="E7" s="9">
        <v>78</v>
      </c>
      <c r="F7" s="9">
        <v>43</v>
      </c>
      <c r="G7" s="9">
        <v>8</v>
      </c>
      <c r="H7" s="9">
        <v>5</v>
      </c>
      <c r="I7" s="9">
        <f>SUM(B7:H7)</f>
        <v>1034</v>
      </c>
      <c r="J7" s="26">
        <f>SUM(I7:I8)</f>
        <v>1202</v>
      </c>
      <c r="K7" s="10">
        <f>SUM(I9,J7)</f>
        <v>2961</v>
      </c>
    </row>
    <row r="8" spans="1:11" x14ac:dyDescent="0.25">
      <c r="A8" s="8" t="s">
        <v>3</v>
      </c>
      <c r="B8" s="9">
        <v>25</v>
      </c>
      <c r="C8" s="9">
        <v>97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f>SUM(B8:H8)</f>
        <v>168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f>SUM(B9:H9)</f>
        <v>1759</v>
      </c>
      <c r="J9" s="13"/>
      <c r="K9" s="11"/>
    </row>
    <row r="10" spans="1:11" x14ac:dyDescent="0.25">
      <c r="A10" s="8" t="s">
        <v>18</v>
      </c>
      <c r="B10" s="9">
        <v>1</v>
      </c>
      <c r="C10" s="9">
        <v>0</v>
      </c>
      <c r="D10" s="9">
        <v>0</v>
      </c>
      <c r="E10" s="9">
        <v>0</v>
      </c>
      <c r="F10" s="9">
        <v>0</v>
      </c>
      <c r="G10" s="9">
        <v>1</v>
      </c>
      <c r="H10" s="9">
        <v>0</v>
      </c>
      <c r="I10" s="9">
        <f>B10+C10+D10+E10+F10+G10+H10</f>
        <v>2</v>
      </c>
      <c r="J10" s="14"/>
      <c r="K10" s="11"/>
    </row>
    <row r="11" spans="1:11" x14ac:dyDescent="0.25">
      <c r="A11" s="8" t="s">
        <v>5</v>
      </c>
      <c r="B11" s="9">
        <v>38</v>
      </c>
      <c r="C11" s="9">
        <v>58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f>B11+C11+D11+E11+F11+G11+H11+1</f>
        <v>156</v>
      </c>
      <c r="J11" s="15" t="s">
        <v>15</v>
      </c>
      <c r="K11" s="11"/>
    </row>
    <row r="12" spans="1:11" x14ac:dyDescent="0.25">
      <c r="A12" s="16" t="s">
        <v>6</v>
      </c>
      <c r="B12" s="9">
        <v>197</v>
      </c>
      <c r="C12" s="9">
        <v>467</v>
      </c>
      <c r="D12" s="9">
        <v>157</v>
      </c>
      <c r="E12" s="9">
        <v>144</v>
      </c>
      <c r="F12" s="9">
        <v>33</v>
      </c>
      <c r="G12" s="9">
        <v>77</v>
      </c>
      <c r="H12" s="9">
        <v>37</v>
      </c>
      <c r="I12" s="17">
        <f>B12+C12+D12+E12+F12+G12+H12</f>
        <v>1112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f>B13+C13+D13+E13+F13+G13+H13</f>
        <v>0</v>
      </c>
      <c r="J13" s="13"/>
      <c r="K13" s="11"/>
    </row>
    <row r="14" spans="1:11" x14ac:dyDescent="0.25">
      <c r="A14" s="20" t="s">
        <v>8</v>
      </c>
      <c r="B14" s="21">
        <f t="shared" ref="B14:I14" si="0">SUM(B7:B13)</f>
        <v>804</v>
      </c>
      <c r="C14" s="21">
        <f t="shared" si="0"/>
        <v>2101</v>
      </c>
      <c r="D14" s="21">
        <f t="shared" si="0"/>
        <v>479</v>
      </c>
      <c r="E14" s="21">
        <f t="shared" si="0"/>
        <v>411</v>
      </c>
      <c r="F14" s="22">
        <f t="shared" si="0"/>
        <v>155</v>
      </c>
      <c r="G14" s="22">
        <f t="shared" si="0"/>
        <v>168</v>
      </c>
      <c r="H14" s="22">
        <f t="shared" si="0"/>
        <v>112</v>
      </c>
      <c r="I14" s="22">
        <f t="shared" si="0"/>
        <v>4231</v>
      </c>
      <c r="J14" s="13"/>
    </row>
    <row r="15" spans="1:11" x14ac:dyDescent="0.25">
      <c r="A15" s="23"/>
      <c r="B15" s="28">
        <f>B14+C14</f>
        <v>2905</v>
      </c>
      <c r="C15" s="29"/>
      <c r="D15" s="28">
        <f>D14+E14</f>
        <v>890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3DBB-63CF-4EE4-9D31-9D581471BC49}">
  <dimension ref="A3:K18"/>
  <sheetViews>
    <sheetView zoomScaleNormal="100" workbookViewId="0">
      <selection activeCell="I14" sqref="I14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31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192</v>
      </c>
      <c r="C7" s="9">
        <v>665</v>
      </c>
      <c r="D7" s="9">
        <v>43</v>
      </c>
      <c r="E7" s="9">
        <v>78</v>
      </c>
      <c r="F7" s="9">
        <v>43</v>
      </c>
      <c r="G7" s="9">
        <v>8</v>
      </c>
      <c r="H7" s="9">
        <v>5</v>
      </c>
      <c r="I7" s="9">
        <f>SUM(B7:H7)</f>
        <v>1034</v>
      </c>
      <c r="J7" s="26">
        <f>SUM(I7:I8)</f>
        <v>1202</v>
      </c>
      <c r="K7" s="10">
        <f>SUM(I9,J7)</f>
        <v>2961</v>
      </c>
    </row>
    <row r="8" spans="1:11" x14ac:dyDescent="0.25">
      <c r="A8" s="8" t="s">
        <v>3</v>
      </c>
      <c r="B8" s="9">
        <v>25</v>
      </c>
      <c r="C8" s="9">
        <v>97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f>SUM(B8:H8)</f>
        <v>168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f>SUM(B9:H9)</f>
        <v>1759</v>
      </c>
      <c r="J9" s="13"/>
      <c r="K9" s="11"/>
    </row>
    <row r="10" spans="1:11" x14ac:dyDescent="0.25">
      <c r="A10" s="8" t="s">
        <v>18</v>
      </c>
      <c r="B10" s="9">
        <v>0</v>
      </c>
      <c r="C10" s="9">
        <v>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f>B10+C10+D10+E10+F10+G10+H10</f>
        <v>1</v>
      </c>
      <c r="J10" s="14"/>
      <c r="K10" s="11"/>
    </row>
    <row r="11" spans="1:11" x14ac:dyDescent="0.25">
      <c r="A11" s="8" t="s">
        <v>5</v>
      </c>
      <c r="B11" s="9">
        <v>38</v>
      </c>
      <c r="C11" s="9">
        <v>58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f>B11+C11+D11+E11+F11+G11+H11+1</f>
        <v>156</v>
      </c>
      <c r="J11" s="15" t="s">
        <v>15</v>
      </c>
      <c r="K11" s="11"/>
    </row>
    <row r="12" spans="1:11" x14ac:dyDescent="0.25">
      <c r="A12" s="16" t="s">
        <v>6</v>
      </c>
      <c r="B12" s="9">
        <v>198</v>
      </c>
      <c r="C12" s="9">
        <v>467</v>
      </c>
      <c r="D12" s="9">
        <v>157</v>
      </c>
      <c r="E12" s="9">
        <v>144</v>
      </c>
      <c r="F12" s="9">
        <v>33</v>
      </c>
      <c r="G12" s="9">
        <v>78</v>
      </c>
      <c r="H12" s="9">
        <v>37</v>
      </c>
      <c r="I12" s="17">
        <f>B12+C12+D12+E12+F12+G12+H12</f>
        <v>1114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f>B13+C13+D13+E13+F13+G13+H13</f>
        <v>0</v>
      </c>
      <c r="J13" s="13"/>
      <c r="K13" s="11"/>
    </row>
    <row r="14" spans="1:11" x14ac:dyDescent="0.25">
      <c r="A14" s="20" t="s">
        <v>8</v>
      </c>
      <c r="B14" s="21">
        <f t="shared" ref="B14:I14" si="0">SUM(B7:B13)</f>
        <v>804</v>
      </c>
      <c r="C14" s="21">
        <f t="shared" si="0"/>
        <v>2102</v>
      </c>
      <c r="D14" s="21">
        <f t="shared" si="0"/>
        <v>479</v>
      </c>
      <c r="E14" s="21">
        <f t="shared" si="0"/>
        <v>411</v>
      </c>
      <c r="F14" s="22">
        <f t="shared" si="0"/>
        <v>155</v>
      </c>
      <c r="G14" s="22">
        <f>SUM(G7:G13)</f>
        <v>168</v>
      </c>
      <c r="H14" s="22">
        <f t="shared" si="0"/>
        <v>112</v>
      </c>
      <c r="I14" s="22">
        <f t="shared" si="0"/>
        <v>4232</v>
      </c>
      <c r="J14" s="13"/>
    </row>
    <row r="15" spans="1:11" x14ac:dyDescent="0.25">
      <c r="A15" s="23"/>
      <c r="B15" s="28">
        <f>B14+C14</f>
        <v>2906</v>
      </c>
      <c r="C15" s="29"/>
      <c r="D15" s="28">
        <f>D14+E14</f>
        <v>890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7991-B66A-43F1-A2A0-F91B5C75F1BD}">
  <dimension ref="A3:K18"/>
  <sheetViews>
    <sheetView zoomScaleNormal="100" workbookViewId="0">
      <selection activeCell="K16" sqref="K16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32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192</v>
      </c>
      <c r="C7" s="9">
        <v>665</v>
      </c>
      <c r="D7" s="9">
        <v>43</v>
      </c>
      <c r="E7" s="9">
        <v>78</v>
      </c>
      <c r="F7" s="9">
        <v>43</v>
      </c>
      <c r="G7" s="9">
        <v>8</v>
      </c>
      <c r="H7" s="9">
        <v>5</v>
      </c>
      <c r="I7" s="9">
        <f>SUM(B7:H7)</f>
        <v>1034</v>
      </c>
      <c r="J7" s="26">
        <f>SUM(I7:I8)</f>
        <v>1202</v>
      </c>
      <c r="K7" s="10">
        <f>SUM(I9,J7)</f>
        <v>2961</v>
      </c>
    </row>
    <row r="8" spans="1:11" x14ac:dyDescent="0.25">
      <c r="A8" s="8" t="s">
        <v>3</v>
      </c>
      <c r="B8" s="9">
        <v>25</v>
      </c>
      <c r="C8" s="9">
        <v>97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f>SUM(B8:H8)</f>
        <v>168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f>SUM(B9:H9)</f>
        <v>1759</v>
      </c>
      <c r="J9" s="13"/>
      <c r="K9" s="11"/>
    </row>
    <row r="10" spans="1:11" x14ac:dyDescent="0.25">
      <c r="A10" s="8" t="s">
        <v>18</v>
      </c>
      <c r="B10" s="9">
        <v>0</v>
      </c>
      <c r="C10" s="9">
        <v>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f>B10+C10+D10+E10+F10+G10+H10</f>
        <v>1</v>
      </c>
      <c r="J10" s="14"/>
      <c r="K10" s="11"/>
    </row>
    <row r="11" spans="1:11" x14ac:dyDescent="0.25">
      <c r="A11" s="8" t="s">
        <v>5</v>
      </c>
      <c r="B11" s="9">
        <v>38</v>
      </c>
      <c r="C11" s="9">
        <v>58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f>B11+C11+D11+E11+F11+G11+H11+1</f>
        <v>156</v>
      </c>
      <c r="J11" s="15" t="s">
        <v>15</v>
      </c>
      <c r="K11" s="11"/>
    </row>
    <row r="12" spans="1:11" x14ac:dyDescent="0.25">
      <c r="A12" s="16" t="s">
        <v>6</v>
      </c>
      <c r="B12" s="9">
        <v>198</v>
      </c>
      <c r="C12" s="9">
        <v>467</v>
      </c>
      <c r="D12" s="9">
        <v>157</v>
      </c>
      <c r="E12" s="9">
        <v>144</v>
      </c>
      <c r="F12" s="9">
        <v>33</v>
      </c>
      <c r="G12" s="9">
        <v>78</v>
      </c>
      <c r="H12" s="9">
        <v>37</v>
      </c>
      <c r="I12" s="17">
        <f>B12+C12+D12+E12+F12+G12+H12</f>
        <v>1114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f>B13+C13+D13+E13+F13+G13+H13</f>
        <v>0</v>
      </c>
      <c r="J13" s="13"/>
      <c r="K13" s="11"/>
    </row>
    <row r="14" spans="1:11" x14ac:dyDescent="0.25">
      <c r="A14" s="20" t="s">
        <v>8</v>
      </c>
      <c r="B14" s="21">
        <f t="shared" ref="B14:I14" si="0">SUM(B7:B13)</f>
        <v>804</v>
      </c>
      <c r="C14" s="21">
        <f t="shared" si="0"/>
        <v>2102</v>
      </c>
      <c r="D14" s="21">
        <f t="shared" si="0"/>
        <v>479</v>
      </c>
      <c r="E14" s="21">
        <f t="shared" si="0"/>
        <v>411</v>
      </c>
      <c r="F14" s="22">
        <f t="shared" si="0"/>
        <v>155</v>
      </c>
      <c r="G14" s="22">
        <f>SUM(G7:G13)</f>
        <v>168</v>
      </c>
      <c r="H14" s="22">
        <f t="shared" si="0"/>
        <v>112</v>
      </c>
      <c r="I14" s="22">
        <f t="shared" si="0"/>
        <v>4232</v>
      </c>
      <c r="J14" s="13"/>
    </row>
    <row r="15" spans="1:11" x14ac:dyDescent="0.25">
      <c r="A15" s="23"/>
      <c r="B15" s="28">
        <f>B14+C14</f>
        <v>2906</v>
      </c>
      <c r="C15" s="29"/>
      <c r="D15" s="28">
        <f>D14+E14</f>
        <v>890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3814D-2D63-4F57-B05D-FC0541628BB3}">
  <dimension ref="A3:K18"/>
  <sheetViews>
    <sheetView zoomScaleNormal="100" workbookViewId="0">
      <selection activeCell="K16" sqref="K16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33</v>
      </c>
    </row>
    <row r="5" spans="1:11" ht="30" customHeight="1" x14ac:dyDescent="0.25">
      <c r="A5" s="5" t="s">
        <v>1</v>
      </c>
      <c r="B5" s="24" t="s">
        <v>20</v>
      </c>
      <c r="C5" s="25"/>
      <c r="D5" s="24" t="s">
        <v>21</v>
      </c>
      <c r="E5" s="25"/>
      <c r="F5" s="30" t="s">
        <v>22</v>
      </c>
      <c r="G5" s="30" t="s">
        <v>23</v>
      </c>
      <c r="H5" s="30" t="s">
        <v>24</v>
      </c>
      <c r="I5" s="30" t="s">
        <v>13</v>
      </c>
      <c r="J5" s="30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32"/>
      <c r="G6" s="32"/>
      <c r="H6" s="32"/>
      <c r="I6" s="32"/>
      <c r="J6" s="32"/>
      <c r="K6" s="4" t="s">
        <v>19</v>
      </c>
    </row>
    <row r="7" spans="1:11" x14ac:dyDescent="0.25">
      <c r="A7" s="8" t="s">
        <v>2</v>
      </c>
      <c r="B7" s="9">
        <v>192</v>
      </c>
      <c r="C7" s="9">
        <v>665</v>
      </c>
      <c r="D7" s="9">
        <v>43</v>
      </c>
      <c r="E7" s="9">
        <v>78</v>
      </c>
      <c r="F7" s="9">
        <v>43</v>
      </c>
      <c r="G7" s="9">
        <v>8</v>
      </c>
      <c r="H7" s="9">
        <v>5</v>
      </c>
      <c r="I7" s="9">
        <f>SUM(B7:H7)</f>
        <v>1034</v>
      </c>
      <c r="J7" s="26">
        <f>SUM(I7:I8)</f>
        <v>1202</v>
      </c>
      <c r="K7" s="10">
        <f>SUM(I9,J7)</f>
        <v>2961</v>
      </c>
    </row>
    <row r="8" spans="1:11" x14ac:dyDescent="0.25">
      <c r="A8" s="8" t="s">
        <v>3</v>
      </c>
      <c r="B8" s="9">
        <v>25</v>
      </c>
      <c r="C8" s="9">
        <v>97</v>
      </c>
      <c r="D8" s="9">
        <v>11</v>
      </c>
      <c r="E8" s="9">
        <v>11</v>
      </c>
      <c r="F8" s="9">
        <v>8</v>
      </c>
      <c r="G8" s="9">
        <v>12</v>
      </c>
      <c r="H8" s="9">
        <v>4</v>
      </c>
      <c r="I8" s="9">
        <f>SUM(B8:H8)</f>
        <v>168</v>
      </c>
      <c r="J8" s="27"/>
      <c r="K8" s="11"/>
    </row>
    <row r="9" spans="1:11" x14ac:dyDescent="0.25">
      <c r="A9" s="8" t="s">
        <v>4</v>
      </c>
      <c r="B9" s="9">
        <v>351</v>
      </c>
      <c r="C9" s="9">
        <v>814</v>
      </c>
      <c r="D9" s="9">
        <v>242</v>
      </c>
      <c r="E9" s="9">
        <v>167</v>
      </c>
      <c r="F9" s="9">
        <v>65</v>
      </c>
      <c r="G9" s="9">
        <v>64</v>
      </c>
      <c r="H9" s="9">
        <v>56</v>
      </c>
      <c r="I9" s="12">
        <f>SUM(B9:H9)</f>
        <v>1759</v>
      </c>
      <c r="J9" s="13"/>
      <c r="K9" s="11"/>
    </row>
    <row r="10" spans="1:11" x14ac:dyDescent="0.25">
      <c r="A10" s="8" t="s">
        <v>18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f>B10+C10+D10+E10+F10+G10+H10</f>
        <v>0</v>
      </c>
      <c r="J10" s="14"/>
      <c r="K10" s="11"/>
    </row>
    <row r="11" spans="1:11" x14ac:dyDescent="0.25">
      <c r="A11" s="8" t="s">
        <v>5</v>
      </c>
      <c r="B11" s="9">
        <v>38</v>
      </c>
      <c r="C11" s="9">
        <v>58</v>
      </c>
      <c r="D11" s="9">
        <v>26</v>
      </c>
      <c r="E11" s="9">
        <v>11</v>
      </c>
      <c r="F11" s="9">
        <v>6</v>
      </c>
      <c r="G11" s="9">
        <v>6</v>
      </c>
      <c r="H11" s="9">
        <v>10</v>
      </c>
      <c r="I11" s="9">
        <f>B11+C11+D11+E11+F11+G11+H11+1</f>
        <v>156</v>
      </c>
      <c r="J11" s="15" t="s">
        <v>15</v>
      </c>
      <c r="K11" s="11"/>
    </row>
    <row r="12" spans="1:11" x14ac:dyDescent="0.25">
      <c r="A12" s="16" t="s">
        <v>6</v>
      </c>
      <c r="B12" s="9">
        <v>198</v>
      </c>
      <c r="C12" s="9">
        <v>468</v>
      </c>
      <c r="D12" s="9">
        <v>157</v>
      </c>
      <c r="E12" s="9">
        <v>144</v>
      </c>
      <c r="F12" s="9">
        <v>33</v>
      </c>
      <c r="G12" s="9">
        <v>78</v>
      </c>
      <c r="H12" s="9">
        <v>37</v>
      </c>
      <c r="I12" s="17">
        <f>B12+C12+D12+E12+F12+G12+H12</f>
        <v>1115</v>
      </c>
      <c r="J12" s="14"/>
      <c r="K12" s="11"/>
    </row>
    <row r="13" spans="1:11" x14ac:dyDescent="0.25">
      <c r="A13" s="18" t="s">
        <v>7</v>
      </c>
      <c r="B13" s="19">
        <v>0</v>
      </c>
      <c r="C13" s="19">
        <v>0</v>
      </c>
      <c r="D13" s="19">
        <v>0</v>
      </c>
      <c r="E13" s="19">
        <v>0</v>
      </c>
      <c r="F13" s="9">
        <v>0</v>
      </c>
      <c r="G13" s="9">
        <v>0</v>
      </c>
      <c r="H13" s="9">
        <v>0</v>
      </c>
      <c r="I13" s="9">
        <f>B13+C13+D13+E13+F13+G13+H13</f>
        <v>0</v>
      </c>
      <c r="J13" s="13"/>
      <c r="K13" s="11"/>
    </row>
    <row r="14" spans="1:11" x14ac:dyDescent="0.25">
      <c r="A14" s="20" t="s">
        <v>8</v>
      </c>
      <c r="B14" s="21">
        <f t="shared" ref="B14:I14" si="0">SUM(B7:B13)</f>
        <v>804</v>
      </c>
      <c r="C14" s="21">
        <f t="shared" si="0"/>
        <v>2102</v>
      </c>
      <c r="D14" s="21">
        <f t="shared" si="0"/>
        <v>479</v>
      </c>
      <c r="E14" s="21">
        <f t="shared" si="0"/>
        <v>411</v>
      </c>
      <c r="F14" s="22">
        <f t="shared" si="0"/>
        <v>155</v>
      </c>
      <c r="G14" s="22">
        <f>SUM(G7:G13)</f>
        <v>168</v>
      </c>
      <c r="H14" s="22">
        <f t="shared" si="0"/>
        <v>112</v>
      </c>
      <c r="I14" s="22">
        <f t="shared" si="0"/>
        <v>4232</v>
      </c>
      <c r="J14" s="13"/>
    </row>
    <row r="15" spans="1:11" x14ac:dyDescent="0.25">
      <c r="A15" s="23"/>
      <c r="B15" s="28">
        <f>B14+C14</f>
        <v>2906</v>
      </c>
      <c r="C15" s="29"/>
      <c r="D15" s="28">
        <f>D14+E14</f>
        <v>890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12</vt:i4>
      </vt:variant>
    </vt:vector>
  </HeadingPairs>
  <TitlesOfParts>
    <vt:vector size="12" baseType="lpstr">
      <vt:lpstr>jan 2024</vt:lpstr>
      <vt:lpstr>fev 2024</vt:lpstr>
      <vt:lpstr>mar 2024</vt:lpstr>
      <vt:lpstr>abr 2024</vt:lpstr>
      <vt:lpstr>mai 2024</vt:lpstr>
      <vt:lpstr>jun 2024</vt:lpstr>
      <vt:lpstr>jul 2024</vt:lpstr>
      <vt:lpstr>ago 2024</vt:lpstr>
      <vt:lpstr>set 2024</vt:lpstr>
      <vt:lpstr>out 2024</vt:lpstr>
      <vt:lpstr>nov 2024</vt:lpstr>
      <vt:lpstr>dez 2024</vt:lpstr>
    </vt:vector>
  </TitlesOfParts>
  <Company>DGADR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Castiço</dc:creator>
  <cp:lastModifiedBy>DGADR</cp:lastModifiedBy>
  <dcterms:created xsi:type="dcterms:W3CDTF">2023-02-16T15:48:43Z</dcterms:created>
  <dcterms:modified xsi:type="dcterms:W3CDTF">2025-01-13T17:40:56Z</dcterms:modified>
</cp:coreProperties>
</file>