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castico\Desktop\Documents\agricultura familiar\estatuto\site\estatisticas das candidaturas_2025\"/>
    </mc:Choice>
  </mc:AlternateContent>
  <xr:revisionPtr revIDLastSave="0" documentId="13_ncr:1_{EE725564-B591-4F03-86B5-9B796FA4B4C0}" xr6:coauthVersionLast="47" xr6:coauthVersionMax="47" xr10:uidLastSave="{00000000-0000-0000-0000-000000000000}"/>
  <bookViews>
    <workbookView xWindow="2100" yWindow="1200" windowWidth="20544" windowHeight="10848" firstSheet="5" activeTab="11" xr2:uid="{5A31EF2F-88BE-4BB8-AE72-6036BD70A906}"/>
  </bookViews>
  <sheets>
    <sheet name="jan 2025" sheetId="27" r:id="rId1"/>
    <sheet name="fev 2025" sheetId="28" r:id="rId2"/>
    <sheet name="mar 2025" sheetId="29" r:id="rId3"/>
    <sheet name="abr 2025" sheetId="30" r:id="rId4"/>
    <sheet name="mai 2025" sheetId="31" r:id="rId5"/>
    <sheet name="jun 2025" sheetId="32" r:id="rId6"/>
    <sheet name="jul 2025" sheetId="33" r:id="rId7"/>
    <sheet name="ago 2025" sheetId="34" r:id="rId8"/>
    <sheet name="set 2025" sheetId="35" r:id="rId9"/>
    <sheet name="out 2025 " sheetId="36" r:id="rId10"/>
    <sheet name="nov 2025" sheetId="37" r:id="rId11"/>
    <sheet name="dez 2025" sheetId="3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38" l="1"/>
  <c r="G14" i="38"/>
  <c r="F14" i="38"/>
  <c r="E14" i="38"/>
  <c r="D14" i="38"/>
  <c r="D15" i="38" s="1"/>
  <c r="C14" i="38"/>
  <c r="B14" i="38"/>
  <c r="B15" i="38" s="1"/>
  <c r="I13" i="38"/>
  <c r="I12" i="38"/>
  <c r="I11" i="38"/>
  <c r="I10" i="38"/>
  <c r="I9" i="38"/>
  <c r="K7" i="38" s="1"/>
  <c r="I8" i="38"/>
  <c r="J7" i="38" s="1"/>
  <c r="I7" i="38"/>
  <c r="I14" i="38" s="1"/>
  <c r="H14" i="37"/>
  <c r="G14" i="37"/>
  <c r="F14" i="37"/>
  <c r="E14" i="37"/>
  <c r="D14" i="37"/>
  <c r="D15" i="37" s="1"/>
  <c r="C14" i="37"/>
  <c r="B14" i="37"/>
  <c r="B15" i="37" s="1"/>
  <c r="I13" i="37"/>
  <c r="I12" i="37"/>
  <c r="I11" i="37"/>
  <c r="I10" i="37"/>
  <c r="I9" i="37"/>
  <c r="I8" i="37"/>
  <c r="I7" i="37"/>
  <c r="J7" i="37" s="1"/>
  <c r="H14" i="36"/>
  <c r="G14" i="36"/>
  <c r="F14" i="36"/>
  <c r="E14" i="36"/>
  <c r="D14" i="36"/>
  <c r="D15" i="36" s="1"/>
  <c r="C14" i="36"/>
  <c r="B14" i="36"/>
  <c r="B15" i="36" s="1"/>
  <c r="I13" i="36"/>
  <c r="I12" i="36"/>
  <c r="I11" i="36"/>
  <c r="I10" i="36"/>
  <c r="I9" i="36"/>
  <c r="I8" i="36"/>
  <c r="I7" i="36"/>
  <c r="J7" i="36" s="1"/>
  <c r="K7" i="36" s="1"/>
  <c r="B15" i="35"/>
  <c r="I14" i="35"/>
  <c r="H14" i="35"/>
  <c r="G14" i="35"/>
  <c r="F14" i="35"/>
  <c r="E14" i="35"/>
  <c r="D14" i="35"/>
  <c r="D15" i="35" s="1"/>
  <c r="C14" i="35"/>
  <c r="B14" i="35"/>
  <c r="I13" i="35"/>
  <c r="I12" i="35"/>
  <c r="I11" i="35"/>
  <c r="I10" i="35"/>
  <c r="I9" i="35"/>
  <c r="I8" i="35"/>
  <c r="I7" i="35"/>
  <c r="J7" i="35" s="1"/>
  <c r="K7" i="37" l="1"/>
  <c r="I14" i="37"/>
  <c r="I14" i="36"/>
  <c r="K7" i="35"/>
  <c r="B15" i="34" l="1"/>
  <c r="H14" i="34"/>
  <c r="G14" i="34"/>
  <c r="F14" i="34"/>
  <c r="E14" i="34"/>
  <c r="D14" i="34"/>
  <c r="D15" i="34" s="1"/>
  <c r="C14" i="34"/>
  <c r="B14" i="34"/>
  <c r="I13" i="34"/>
  <c r="I12" i="34"/>
  <c r="I11" i="34"/>
  <c r="I10" i="34"/>
  <c r="I9" i="34"/>
  <c r="I8" i="34"/>
  <c r="J7" i="34"/>
  <c r="K7" i="34" s="1"/>
  <c r="I7" i="34"/>
  <c r="I14" i="34" s="1"/>
  <c r="H14" i="33"/>
  <c r="G14" i="33"/>
  <c r="F14" i="33"/>
  <c r="E14" i="33"/>
  <c r="D14" i="33"/>
  <c r="D15" i="33" s="1"/>
  <c r="C14" i="33"/>
  <c r="B14" i="33"/>
  <c r="B15" i="33" s="1"/>
  <c r="I13" i="33"/>
  <c r="I12" i="33"/>
  <c r="I11" i="33"/>
  <c r="I10" i="33"/>
  <c r="I9" i="33"/>
  <c r="I8" i="33"/>
  <c r="I7" i="33"/>
  <c r="J7" i="33" s="1"/>
  <c r="K7" i="33" s="1"/>
  <c r="H14" i="32"/>
  <c r="G14" i="32"/>
  <c r="F14" i="32"/>
  <c r="E14" i="32"/>
  <c r="D14" i="32"/>
  <c r="D15" i="32" s="1"/>
  <c r="C14" i="32"/>
  <c r="B14" i="32"/>
  <c r="B15" i="32" s="1"/>
  <c r="I13" i="32"/>
  <c r="I12" i="32"/>
  <c r="I11" i="32"/>
  <c r="I10" i="32"/>
  <c r="I9" i="32"/>
  <c r="I8" i="32"/>
  <c r="I7" i="32"/>
  <c r="J7" i="32" s="1"/>
  <c r="I14" i="33" l="1"/>
  <c r="K7" i="32"/>
  <c r="I14" i="32"/>
  <c r="H14" i="31" l="1"/>
  <c r="G14" i="31"/>
  <c r="F14" i="31"/>
  <c r="E14" i="31"/>
  <c r="D14" i="31"/>
  <c r="D15" i="31" s="1"/>
  <c r="C14" i="31"/>
  <c r="B14" i="31"/>
  <c r="I13" i="31"/>
  <c r="I12" i="31"/>
  <c r="I11" i="31"/>
  <c r="I10" i="31"/>
  <c r="I9" i="31"/>
  <c r="I8" i="31"/>
  <c r="I7" i="31"/>
  <c r="I14" i="31" s="1"/>
  <c r="B15" i="31" l="1"/>
  <c r="J7" i="31"/>
  <c r="K7" i="31" s="1"/>
  <c r="J7" i="30" l="1"/>
  <c r="D15" i="30"/>
  <c r="B15" i="30"/>
  <c r="K7" i="29"/>
  <c r="J7" i="29"/>
  <c r="D15" i="29"/>
  <c r="B15" i="29"/>
  <c r="B15" i="28"/>
  <c r="D15" i="28"/>
  <c r="H14" i="29"/>
  <c r="G14" i="29"/>
  <c r="F14" i="29"/>
  <c r="E14" i="29"/>
  <c r="D14" i="29"/>
  <c r="C14" i="29"/>
  <c r="B14" i="29"/>
  <c r="I13" i="29"/>
  <c r="I12" i="29"/>
  <c r="I11" i="29"/>
  <c r="I10" i="29"/>
  <c r="I9" i="29"/>
  <c r="I8" i="29"/>
  <c r="I7" i="29"/>
  <c r="I14" i="29" s="1"/>
  <c r="I7" i="28"/>
  <c r="I14" i="28" s="1"/>
  <c r="I8" i="28"/>
  <c r="I9" i="28"/>
  <c r="I10" i="28"/>
  <c r="I11" i="28"/>
  <c r="I12" i="28"/>
  <c r="I13" i="28"/>
  <c r="B14" i="28"/>
  <c r="C14" i="28"/>
  <c r="D14" i="28"/>
  <c r="E14" i="28"/>
  <c r="F14" i="28"/>
  <c r="G14" i="28"/>
  <c r="H14" i="28"/>
  <c r="H14" i="27"/>
  <c r="G14" i="27"/>
  <c r="F14" i="27"/>
  <c r="E14" i="27"/>
  <c r="D14" i="27"/>
  <c r="D15" i="27" s="1"/>
  <c r="C14" i="27"/>
  <c r="B14" i="27"/>
  <c r="B15" i="27" s="1"/>
  <c r="I13" i="27"/>
  <c r="I12" i="27"/>
  <c r="I11" i="27"/>
  <c r="I10" i="27"/>
  <c r="I9" i="27"/>
  <c r="I8" i="27"/>
  <c r="I7" i="27"/>
  <c r="I14" i="27" s="1"/>
  <c r="K7" i="30" l="1"/>
  <c r="J7" i="28"/>
  <c r="K7" i="28" s="1"/>
  <c r="J7" i="27"/>
  <c r="K7" i="27" s="1"/>
</calcChain>
</file>

<file path=xl/sharedStrings.xml><?xml version="1.0" encoding="utf-8"?>
<sst xmlns="http://schemas.openxmlformats.org/spreadsheetml/2006/main" count="312" uniqueCount="37">
  <si>
    <t>EAF - Candidaturas</t>
  </si>
  <si>
    <t>SITUAÇÃO</t>
  </si>
  <si>
    <t>Titulo Ativo 1ª cand</t>
  </si>
  <si>
    <t xml:space="preserve">Títulos Ativos renovados </t>
  </si>
  <si>
    <t>Título Expirado</t>
  </si>
  <si>
    <t>Não Avaliadas (falta de dados)</t>
  </si>
  <si>
    <t xml:space="preserve">Indeferidas </t>
  </si>
  <si>
    <t>Por avaliar</t>
  </si>
  <si>
    <t>Total (candidaturas)</t>
  </si>
  <si>
    <t>EDM</t>
  </si>
  <si>
    <t>TM</t>
  </si>
  <si>
    <t>BL</t>
  </si>
  <si>
    <t>BI</t>
  </si>
  <si>
    <t>Totais</t>
  </si>
  <si>
    <t>Titulos ativos</t>
  </si>
  <si>
    <t>*</t>
  </si>
  <si>
    <t>Titulos atribuídos</t>
  </si>
  <si>
    <t>* Questão informática não permite determinar a localização de 1 das candidaturas</t>
  </si>
  <si>
    <t xml:space="preserve">Em Avaliação  </t>
  </si>
  <si>
    <t>total</t>
  </si>
  <si>
    <t>CCDR N</t>
  </si>
  <si>
    <t>CCDR C</t>
  </si>
  <si>
    <t>CCDR
LVT</t>
  </si>
  <si>
    <t>CCDR
ALE</t>
  </si>
  <si>
    <t>CCDR
ALG</t>
  </si>
  <si>
    <t>08/03/2019 a 31/01/2025</t>
  </si>
  <si>
    <t>08/03/2019 a 28/02/2025</t>
  </si>
  <si>
    <t>08/03/2019 a 31/03/2025</t>
  </si>
  <si>
    <t>08/03/2019 a 30/04/2025</t>
  </si>
  <si>
    <t>08/03/2019 a 31/05/2025</t>
  </si>
  <si>
    <t>08/03/2019 a 30/06/2025</t>
  </si>
  <si>
    <t>08/03/2019 a 31/07/2025</t>
  </si>
  <si>
    <t>08/03/2019 a 31/08/2025</t>
  </si>
  <si>
    <t>08/03/2019 a 30/09/2025</t>
  </si>
  <si>
    <t>08/03/2019 a 31/10/2025</t>
  </si>
  <si>
    <t>08/03/2019 a 30/11/2025</t>
  </si>
  <si>
    <t>08/03/2019 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</si>
</sst>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2" fontId="2" fillId="0" borderId="0" xfId="1" applyNumberFormat="1" applyAlignment="1" applyProtection="1">
      <alignment horizontal="center" vertical="center" wrapText="1"/>
      <protection locked="0"/>
    </xf>
    <xf numFmtId="14" fontId="2" fillId="0" borderId="1" xfId="1" applyNumberForma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right"/>
    </xf>
    <xf numFmtId="0" fontId="0" fillId="7" borderId="6" xfId="0" applyFill="1" applyBorder="1" applyAlignment="1">
      <alignment horizontal="right"/>
    </xf>
    <xf numFmtId="0" fontId="0" fillId="7" borderId="2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1" fillId="0" borderId="0" xfId="0" applyFont="1"/>
    <xf numFmtId="0" fontId="6" fillId="0" borderId="7" xfId="0" applyFont="1" applyBorder="1" applyAlignment="1">
      <alignment horizontal="center"/>
    </xf>
    <xf numFmtId="49" fontId="6" fillId="0" borderId="7" xfId="0" applyNumberFormat="1" applyFont="1" applyBorder="1" applyAlignment="1">
      <alignment horizontal="left"/>
    </xf>
    <xf numFmtId="0" fontId="5" fillId="8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</cellXfs>
  <cellStyles count="2">
    <cellStyle name="Normal" xfId="0" builtinId="0"/>
    <cellStyle name="Normal_Folha1_1" xfId="1" xr:uid="{3342BC66-2424-4A8B-AF4F-C04790397B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4B167-D3A1-4B49-8133-86576A2F5397}">
  <dimension ref="A3:K18"/>
  <sheetViews>
    <sheetView zoomScaleNormal="100" workbookViewId="0">
      <selection activeCell="I7" sqref="I7"/>
    </sheetView>
  </sheetViews>
  <sheetFormatPr defaultColWidth="9.109375" defaultRowHeight="14.4" x14ac:dyDescent="0.3"/>
  <cols>
    <col min="1" max="1" width="31.5546875" customWidth="1"/>
    <col min="11" max="11" width="10.109375" customWidth="1"/>
  </cols>
  <sheetData>
    <row r="3" spans="1:11" x14ac:dyDescent="0.3">
      <c r="A3" s="1" t="s">
        <v>0</v>
      </c>
    </row>
    <row r="4" spans="1:11" x14ac:dyDescent="0.3">
      <c r="A4" s="2" t="s">
        <v>25</v>
      </c>
    </row>
    <row r="5" spans="1:11" ht="30" customHeight="1" x14ac:dyDescent="0.3">
      <c r="A5" s="5" t="s">
        <v>1</v>
      </c>
      <c r="B5" s="30" t="s">
        <v>20</v>
      </c>
      <c r="C5" s="31"/>
      <c r="D5" s="30" t="s">
        <v>21</v>
      </c>
      <c r="E5" s="31"/>
      <c r="F5" s="24" t="s">
        <v>22</v>
      </c>
      <c r="G5" s="24" t="s">
        <v>23</v>
      </c>
      <c r="H5" s="24" t="s">
        <v>24</v>
      </c>
      <c r="I5" s="24" t="s">
        <v>13</v>
      </c>
      <c r="J5" s="24" t="s">
        <v>14</v>
      </c>
      <c r="K5" s="3" t="s">
        <v>16</v>
      </c>
    </row>
    <row r="6" spans="1:11" x14ac:dyDescent="0.3">
      <c r="A6" s="6"/>
      <c r="B6" s="7" t="s">
        <v>9</v>
      </c>
      <c r="C6" s="7" t="s">
        <v>10</v>
      </c>
      <c r="D6" s="7" t="s">
        <v>11</v>
      </c>
      <c r="E6" s="7" t="s">
        <v>12</v>
      </c>
      <c r="F6" s="25"/>
      <c r="G6" s="25"/>
      <c r="H6" s="25"/>
      <c r="I6" s="25"/>
      <c r="J6" s="25"/>
      <c r="K6" s="4" t="s">
        <v>19</v>
      </c>
    </row>
    <row r="7" spans="1:11" x14ac:dyDescent="0.3">
      <c r="A7" s="8" t="s">
        <v>2</v>
      </c>
      <c r="B7" s="13">
        <v>185</v>
      </c>
      <c r="C7" s="13">
        <v>659</v>
      </c>
      <c r="D7" s="13">
        <v>41</v>
      </c>
      <c r="E7" s="13">
        <v>80</v>
      </c>
      <c r="F7" s="13">
        <v>36</v>
      </c>
      <c r="G7" s="13">
        <v>8</v>
      </c>
      <c r="H7" s="13">
        <v>5</v>
      </c>
      <c r="I7" s="13">
        <f>SUM(B7:H7)</f>
        <v>1014</v>
      </c>
      <c r="J7" s="26">
        <f>SUM(I7:I8)</f>
        <v>1184</v>
      </c>
      <c r="K7" s="14">
        <f>SUM(I9,J7)</f>
        <v>2981</v>
      </c>
    </row>
    <row r="8" spans="1:11" x14ac:dyDescent="0.3">
      <c r="A8" s="8" t="s">
        <v>3</v>
      </c>
      <c r="B8" s="13">
        <v>25</v>
      </c>
      <c r="C8" s="13">
        <v>99</v>
      </c>
      <c r="D8" s="13">
        <v>11</v>
      </c>
      <c r="E8" s="13">
        <v>11</v>
      </c>
      <c r="F8" s="13">
        <v>8</v>
      </c>
      <c r="G8" s="13">
        <v>12</v>
      </c>
      <c r="H8" s="13">
        <v>4</v>
      </c>
      <c r="I8" s="13">
        <f>SUM(B8:H8)</f>
        <v>170</v>
      </c>
      <c r="J8" s="27"/>
      <c r="K8" s="15"/>
    </row>
    <row r="9" spans="1:11" x14ac:dyDescent="0.3">
      <c r="A9" s="8" t="s">
        <v>4</v>
      </c>
      <c r="B9" s="13">
        <v>365</v>
      </c>
      <c r="C9" s="13">
        <v>825</v>
      </c>
      <c r="D9" s="13">
        <v>244</v>
      </c>
      <c r="E9" s="13">
        <v>167</v>
      </c>
      <c r="F9" s="13">
        <v>75</v>
      </c>
      <c r="G9" s="13">
        <v>64</v>
      </c>
      <c r="H9" s="13">
        <v>57</v>
      </c>
      <c r="I9" s="16">
        <f>SUM(B9:H9)</f>
        <v>1797</v>
      </c>
      <c r="J9" s="17"/>
      <c r="K9" s="15"/>
    </row>
    <row r="10" spans="1:11" x14ac:dyDescent="0.3">
      <c r="A10" s="8" t="s">
        <v>18</v>
      </c>
      <c r="B10" s="13">
        <v>0</v>
      </c>
      <c r="C10" s="13">
        <v>2</v>
      </c>
      <c r="D10" s="13">
        <v>0</v>
      </c>
      <c r="E10" s="13">
        <v>0</v>
      </c>
      <c r="F10" s="13">
        <v>0</v>
      </c>
      <c r="G10" s="13">
        <v>0</v>
      </c>
      <c r="H10" s="13">
        <v>1</v>
      </c>
      <c r="I10" s="13">
        <f>B10+C10+D10+E10+F10+G10+H10</f>
        <v>3</v>
      </c>
      <c r="J10" s="18"/>
      <c r="K10" s="15"/>
    </row>
    <row r="11" spans="1:11" x14ac:dyDescent="0.3">
      <c r="A11" s="8" t="s">
        <v>5</v>
      </c>
      <c r="B11" s="13">
        <v>38</v>
      </c>
      <c r="C11" s="13">
        <v>59</v>
      </c>
      <c r="D11" s="13">
        <v>26</v>
      </c>
      <c r="E11" s="13">
        <v>12</v>
      </c>
      <c r="F11" s="13">
        <v>6</v>
      </c>
      <c r="G11" s="13">
        <v>6</v>
      </c>
      <c r="H11" s="13">
        <v>10</v>
      </c>
      <c r="I11" s="13">
        <f>B11+C11+D11+E11+F11+G11+H11+1</f>
        <v>158</v>
      </c>
      <c r="J11" s="19" t="s">
        <v>15</v>
      </c>
      <c r="K11" s="15"/>
    </row>
    <row r="12" spans="1:11" x14ac:dyDescent="0.3">
      <c r="A12" s="9" t="s">
        <v>6</v>
      </c>
      <c r="B12" s="13">
        <v>198</v>
      </c>
      <c r="C12" s="13">
        <v>468</v>
      </c>
      <c r="D12" s="13">
        <v>157</v>
      </c>
      <c r="E12" s="13">
        <v>144</v>
      </c>
      <c r="F12" s="13">
        <v>33</v>
      </c>
      <c r="G12" s="13">
        <v>78</v>
      </c>
      <c r="H12" s="13">
        <v>37</v>
      </c>
      <c r="I12" s="20">
        <f>B12+C12+D12+E12+F12+G12+H12</f>
        <v>1115</v>
      </c>
      <c r="J12" s="18"/>
      <c r="K12" s="15"/>
    </row>
    <row r="13" spans="1:11" x14ac:dyDescent="0.3">
      <c r="A13" s="10" t="s">
        <v>7</v>
      </c>
      <c r="B13" s="21">
        <v>1</v>
      </c>
      <c r="C13" s="21">
        <v>2</v>
      </c>
      <c r="D13" s="21">
        <v>0</v>
      </c>
      <c r="E13" s="21">
        <v>0</v>
      </c>
      <c r="F13" s="13">
        <v>0</v>
      </c>
      <c r="G13" s="13">
        <v>0</v>
      </c>
      <c r="H13" s="13">
        <v>0</v>
      </c>
      <c r="I13" s="13">
        <f>B13+C13+D13+E13+F13+G13+H13</f>
        <v>3</v>
      </c>
      <c r="J13" s="17"/>
      <c r="K13" s="15"/>
    </row>
    <row r="14" spans="1:11" x14ac:dyDescent="0.3">
      <c r="A14" s="11" t="s">
        <v>8</v>
      </c>
      <c r="B14" s="22">
        <f t="shared" ref="B14:I14" si="0">SUM(B7:B13)</f>
        <v>812</v>
      </c>
      <c r="C14" s="22">
        <f t="shared" si="0"/>
        <v>2114</v>
      </c>
      <c r="D14" s="22">
        <f t="shared" si="0"/>
        <v>479</v>
      </c>
      <c r="E14" s="22">
        <f t="shared" si="0"/>
        <v>414</v>
      </c>
      <c r="F14" s="23">
        <f t="shared" si="0"/>
        <v>158</v>
      </c>
      <c r="G14" s="23">
        <f t="shared" si="0"/>
        <v>168</v>
      </c>
      <c r="H14" s="23">
        <f t="shared" si="0"/>
        <v>114</v>
      </c>
      <c r="I14" s="23">
        <f t="shared" si="0"/>
        <v>4260</v>
      </c>
      <c r="J14" s="17"/>
    </row>
    <row r="15" spans="1:11" x14ac:dyDescent="0.3">
      <c r="A15" s="12"/>
      <c r="B15" s="28">
        <f>B14+C14</f>
        <v>2926</v>
      </c>
      <c r="C15" s="29"/>
      <c r="D15" s="28">
        <f>D14+E14</f>
        <v>893</v>
      </c>
      <c r="E15" s="29"/>
    </row>
    <row r="18" spans="1:1" x14ac:dyDescent="0.3">
      <c r="A18" t="s">
        <v>17</v>
      </c>
    </row>
  </sheetData>
  <mergeCells count="10">
    <mergeCell ref="J5:J6"/>
    <mergeCell ref="J7:J8"/>
    <mergeCell ref="B15:C15"/>
    <mergeCell ref="D15:E15"/>
    <mergeCell ref="B5:C5"/>
    <mergeCell ref="D5:E5"/>
    <mergeCell ref="F5:F6"/>
    <mergeCell ref="G5:G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9D5EB-CF1F-481F-949B-77589C68721C}">
  <dimension ref="A3:K18"/>
  <sheetViews>
    <sheetView zoomScaleNormal="100" workbookViewId="0">
      <selection activeCell="D15" sqref="D15:E15"/>
    </sheetView>
  </sheetViews>
  <sheetFormatPr defaultColWidth="9.109375" defaultRowHeight="14.4" x14ac:dyDescent="0.3"/>
  <cols>
    <col min="1" max="1" width="31.5546875" customWidth="1"/>
    <col min="11" max="11" width="10.109375" customWidth="1"/>
  </cols>
  <sheetData>
    <row r="3" spans="1:11" x14ac:dyDescent="0.3">
      <c r="A3" s="1" t="s">
        <v>0</v>
      </c>
    </row>
    <row r="4" spans="1:11" x14ac:dyDescent="0.3">
      <c r="A4" s="2" t="s">
        <v>34</v>
      </c>
    </row>
    <row r="5" spans="1:11" ht="30" customHeight="1" x14ac:dyDescent="0.3">
      <c r="A5" s="5" t="s">
        <v>1</v>
      </c>
      <c r="B5" s="30" t="s">
        <v>20</v>
      </c>
      <c r="C5" s="31"/>
      <c r="D5" s="30" t="s">
        <v>21</v>
      </c>
      <c r="E5" s="31"/>
      <c r="F5" s="24" t="s">
        <v>22</v>
      </c>
      <c r="G5" s="24" t="s">
        <v>23</v>
      </c>
      <c r="H5" s="24" t="s">
        <v>24</v>
      </c>
      <c r="I5" s="24" t="s">
        <v>13</v>
      </c>
      <c r="J5" s="24" t="s">
        <v>14</v>
      </c>
      <c r="K5" s="3" t="s">
        <v>16</v>
      </c>
    </row>
    <row r="6" spans="1:11" x14ac:dyDescent="0.3">
      <c r="A6" s="6"/>
      <c r="B6" s="7" t="s">
        <v>9</v>
      </c>
      <c r="C6" s="7" t="s">
        <v>10</v>
      </c>
      <c r="D6" s="7" t="s">
        <v>11</v>
      </c>
      <c r="E6" s="7" t="s">
        <v>12</v>
      </c>
      <c r="F6" s="25"/>
      <c r="G6" s="25"/>
      <c r="H6" s="25"/>
      <c r="I6" s="25"/>
      <c r="J6" s="25"/>
      <c r="K6" s="4" t="s">
        <v>19</v>
      </c>
    </row>
    <row r="7" spans="1:11" x14ac:dyDescent="0.3">
      <c r="A7" s="8" t="s">
        <v>2</v>
      </c>
      <c r="B7" s="13">
        <v>99</v>
      </c>
      <c r="C7" s="13">
        <v>340</v>
      </c>
      <c r="D7" s="13">
        <v>22</v>
      </c>
      <c r="E7" s="13">
        <v>30</v>
      </c>
      <c r="F7" s="13">
        <v>28</v>
      </c>
      <c r="G7" s="13">
        <v>6</v>
      </c>
      <c r="H7" s="13">
        <v>4</v>
      </c>
      <c r="I7" s="13">
        <f>SUM(B7:H7)</f>
        <v>529</v>
      </c>
      <c r="J7" s="26">
        <f>SUM(I7:I8)</f>
        <v>669</v>
      </c>
      <c r="K7" s="14">
        <f>SUM(I9,J7)</f>
        <v>3074</v>
      </c>
    </row>
    <row r="8" spans="1:11" x14ac:dyDescent="0.3">
      <c r="A8" s="8" t="s">
        <v>3</v>
      </c>
      <c r="B8" s="13">
        <v>25</v>
      </c>
      <c r="C8" s="13">
        <v>83</v>
      </c>
      <c r="D8" s="13">
        <v>10</v>
      </c>
      <c r="E8" s="13">
        <v>8</v>
      </c>
      <c r="F8" s="13">
        <v>8</v>
      </c>
      <c r="G8" s="13">
        <v>4</v>
      </c>
      <c r="H8" s="13">
        <v>2</v>
      </c>
      <c r="I8" s="13">
        <f>SUM(B8:H8)</f>
        <v>140</v>
      </c>
      <c r="J8" s="27"/>
      <c r="K8" s="15"/>
    </row>
    <row r="9" spans="1:11" x14ac:dyDescent="0.3">
      <c r="A9" s="8" t="s">
        <v>4</v>
      </c>
      <c r="B9" s="13">
        <v>481</v>
      </c>
      <c r="C9" s="13">
        <v>1212</v>
      </c>
      <c r="D9" s="13">
        <v>268</v>
      </c>
      <c r="E9" s="13">
        <v>224</v>
      </c>
      <c r="F9" s="13">
        <v>84</v>
      </c>
      <c r="G9" s="13">
        <v>76</v>
      </c>
      <c r="H9" s="13">
        <v>60</v>
      </c>
      <c r="I9" s="16">
        <f>SUM(B9:H9)</f>
        <v>2405</v>
      </c>
      <c r="J9" s="17"/>
      <c r="K9" s="15"/>
    </row>
    <row r="10" spans="1:11" x14ac:dyDescent="0.3">
      <c r="A10" s="8" t="s">
        <v>18</v>
      </c>
      <c r="B10" s="13">
        <v>5</v>
      </c>
      <c r="C10" s="13">
        <v>21</v>
      </c>
      <c r="D10" s="13">
        <v>1</v>
      </c>
      <c r="E10" s="13">
        <v>3</v>
      </c>
      <c r="F10" s="13">
        <v>1</v>
      </c>
      <c r="G10" s="13">
        <v>1</v>
      </c>
      <c r="H10" s="13">
        <v>1</v>
      </c>
      <c r="I10" s="13">
        <f>B10+C10+D10+E10+F10+G10+H10</f>
        <v>33</v>
      </c>
      <c r="J10" s="18"/>
      <c r="K10" s="15"/>
    </row>
    <row r="11" spans="1:11" x14ac:dyDescent="0.3">
      <c r="A11" s="8" t="s">
        <v>5</v>
      </c>
      <c r="B11" s="13">
        <v>40</v>
      </c>
      <c r="C11" s="13">
        <v>62</v>
      </c>
      <c r="D11" s="13">
        <v>26</v>
      </c>
      <c r="E11" s="13">
        <v>12</v>
      </c>
      <c r="F11" s="13">
        <v>6</v>
      </c>
      <c r="G11" s="13">
        <v>6</v>
      </c>
      <c r="H11" s="13">
        <v>10</v>
      </c>
      <c r="I11" s="13">
        <f>SUM(B11:H11)</f>
        <v>162</v>
      </c>
      <c r="J11" s="19" t="s">
        <v>15</v>
      </c>
      <c r="K11" s="15"/>
    </row>
    <row r="12" spans="1:11" x14ac:dyDescent="0.3">
      <c r="A12" s="9" t="s">
        <v>6</v>
      </c>
      <c r="B12" s="13">
        <v>199</v>
      </c>
      <c r="C12" s="13">
        <v>473</v>
      </c>
      <c r="D12" s="13">
        <v>158</v>
      </c>
      <c r="E12" s="13">
        <v>144</v>
      </c>
      <c r="F12" s="13">
        <v>34</v>
      </c>
      <c r="G12" s="13">
        <v>78</v>
      </c>
      <c r="H12" s="13">
        <v>39</v>
      </c>
      <c r="I12" s="20">
        <f>B12+C12+D12+E12+F12+G12+H12</f>
        <v>1125</v>
      </c>
      <c r="J12" s="18"/>
      <c r="K12" s="15"/>
    </row>
    <row r="13" spans="1:11" x14ac:dyDescent="0.3">
      <c r="A13" s="10" t="s">
        <v>7</v>
      </c>
      <c r="B13" s="21">
        <v>2</v>
      </c>
      <c r="C13" s="21">
        <v>1</v>
      </c>
      <c r="D13" s="21">
        <v>1</v>
      </c>
      <c r="E13" s="21">
        <v>0</v>
      </c>
      <c r="F13" s="13">
        <v>0</v>
      </c>
      <c r="G13" s="13">
        <v>0</v>
      </c>
      <c r="H13" s="13">
        <v>0</v>
      </c>
      <c r="I13" s="13">
        <f>B13+C13+D13+E13+F13+G13+H13</f>
        <v>4</v>
      </c>
      <c r="J13" s="17"/>
      <c r="K13" s="15"/>
    </row>
    <row r="14" spans="1:11" x14ac:dyDescent="0.3">
      <c r="A14" s="11" t="s">
        <v>8</v>
      </c>
      <c r="B14" s="22">
        <f t="shared" ref="B14:I14" si="0">SUM(B7:B13)</f>
        <v>851</v>
      </c>
      <c r="C14" s="22">
        <f t="shared" si="0"/>
        <v>2192</v>
      </c>
      <c r="D14" s="22">
        <f t="shared" si="0"/>
        <v>486</v>
      </c>
      <c r="E14" s="22">
        <f t="shared" si="0"/>
        <v>421</v>
      </c>
      <c r="F14" s="23">
        <f t="shared" si="0"/>
        <v>161</v>
      </c>
      <c r="G14" s="23">
        <f t="shared" si="0"/>
        <v>171</v>
      </c>
      <c r="H14" s="23">
        <f t="shared" si="0"/>
        <v>116</v>
      </c>
      <c r="I14" s="23">
        <f t="shared" si="0"/>
        <v>4398</v>
      </c>
      <c r="J14" s="17"/>
    </row>
    <row r="15" spans="1:11" x14ac:dyDescent="0.3">
      <c r="A15" s="12"/>
      <c r="B15" s="28">
        <f>B14+C14</f>
        <v>3043</v>
      </c>
      <c r="C15" s="29"/>
      <c r="D15" s="28">
        <f>D14+E14</f>
        <v>907</v>
      </c>
      <c r="E15" s="29"/>
    </row>
    <row r="18" spans="1:1" x14ac:dyDescent="0.3">
      <c r="A18" t="s">
        <v>17</v>
      </c>
    </row>
  </sheetData>
  <mergeCells count="10">
    <mergeCell ref="J5:J6"/>
    <mergeCell ref="J7:J8"/>
    <mergeCell ref="B15:C15"/>
    <mergeCell ref="D15:E15"/>
    <mergeCell ref="B5:C5"/>
    <mergeCell ref="D5:E5"/>
    <mergeCell ref="F5:F6"/>
    <mergeCell ref="G5:G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3B443-6DE8-43DA-A425-B3C8B4EEF1E0}">
  <dimension ref="A3:K18"/>
  <sheetViews>
    <sheetView zoomScaleNormal="100" workbookViewId="0">
      <selection activeCell="B9" sqref="B9"/>
    </sheetView>
  </sheetViews>
  <sheetFormatPr defaultColWidth="9.109375" defaultRowHeight="14.4" x14ac:dyDescent="0.3"/>
  <cols>
    <col min="1" max="1" width="31.5546875" customWidth="1"/>
    <col min="11" max="11" width="10.109375" customWidth="1"/>
  </cols>
  <sheetData>
    <row r="3" spans="1:11" x14ac:dyDescent="0.3">
      <c r="A3" s="1" t="s">
        <v>0</v>
      </c>
    </row>
    <row r="4" spans="1:11" x14ac:dyDescent="0.3">
      <c r="A4" s="2" t="s">
        <v>35</v>
      </c>
    </row>
    <row r="5" spans="1:11" ht="30" customHeight="1" x14ac:dyDescent="0.3">
      <c r="A5" s="5" t="s">
        <v>1</v>
      </c>
      <c r="B5" s="30" t="s">
        <v>20</v>
      </c>
      <c r="C5" s="31"/>
      <c r="D5" s="30" t="s">
        <v>21</v>
      </c>
      <c r="E5" s="31"/>
      <c r="F5" s="24" t="s">
        <v>22</v>
      </c>
      <c r="G5" s="24" t="s">
        <v>23</v>
      </c>
      <c r="H5" s="24" t="s">
        <v>24</v>
      </c>
      <c r="I5" s="24" t="s">
        <v>13</v>
      </c>
      <c r="J5" s="24" t="s">
        <v>14</v>
      </c>
      <c r="K5" s="3" t="s">
        <v>16</v>
      </c>
    </row>
    <row r="6" spans="1:11" x14ac:dyDescent="0.3">
      <c r="A6" s="6"/>
      <c r="B6" s="7" t="s">
        <v>9</v>
      </c>
      <c r="C6" s="7" t="s">
        <v>10</v>
      </c>
      <c r="D6" s="7" t="s">
        <v>11</v>
      </c>
      <c r="E6" s="7" t="s">
        <v>12</v>
      </c>
      <c r="F6" s="25"/>
      <c r="G6" s="25"/>
      <c r="H6" s="25"/>
      <c r="I6" s="25"/>
      <c r="J6" s="25"/>
      <c r="K6" s="4" t="s">
        <v>19</v>
      </c>
    </row>
    <row r="7" spans="1:11" x14ac:dyDescent="0.3">
      <c r="A7" s="8" t="s">
        <v>2</v>
      </c>
      <c r="B7" s="13">
        <v>108</v>
      </c>
      <c r="C7" s="13">
        <v>339</v>
      </c>
      <c r="D7" s="13">
        <v>22</v>
      </c>
      <c r="E7" s="13">
        <v>29</v>
      </c>
      <c r="F7" s="13">
        <v>28</v>
      </c>
      <c r="G7" s="13">
        <v>6</v>
      </c>
      <c r="H7" s="13">
        <v>4</v>
      </c>
      <c r="I7" s="13">
        <f>SUM(B7:H7)</f>
        <v>536</v>
      </c>
      <c r="J7" s="26">
        <f>SUM(I7:I8)</f>
        <v>678</v>
      </c>
      <c r="K7" s="14">
        <f>SUM(I9,J7)</f>
        <v>3094</v>
      </c>
    </row>
    <row r="8" spans="1:11" x14ac:dyDescent="0.3">
      <c r="A8" s="8" t="s">
        <v>3</v>
      </c>
      <c r="B8" s="13">
        <v>27</v>
      </c>
      <c r="C8" s="13">
        <v>82</v>
      </c>
      <c r="D8" s="13">
        <v>10</v>
      </c>
      <c r="E8" s="13">
        <v>9</v>
      </c>
      <c r="F8" s="13">
        <v>8</v>
      </c>
      <c r="G8" s="13">
        <v>4</v>
      </c>
      <c r="H8" s="13">
        <v>2</v>
      </c>
      <c r="I8" s="13">
        <f>SUM(B8:H8)</f>
        <v>142</v>
      </c>
      <c r="J8" s="27"/>
      <c r="K8" s="15"/>
    </row>
    <row r="9" spans="1:11" x14ac:dyDescent="0.3">
      <c r="A9" s="8" t="s">
        <v>4</v>
      </c>
      <c r="B9" s="13">
        <v>483</v>
      </c>
      <c r="C9" s="13">
        <v>1218</v>
      </c>
      <c r="D9" s="13">
        <v>270</v>
      </c>
      <c r="E9" s="13">
        <v>225</v>
      </c>
      <c r="F9" s="13">
        <v>84</v>
      </c>
      <c r="G9" s="13">
        <v>76</v>
      </c>
      <c r="H9" s="13">
        <v>60</v>
      </c>
      <c r="I9" s="16">
        <f>SUM(B9:H9)</f>
        <v>2416</v>
      </c>
      <c r="J9" s="17"/>
      <c r="K9" s="15"/>
    </row>
    <row r="10" spans="1:11" x14ac:dyDescent="0.3">
      <c r="A10" s="8" t="s">
        <v>18</v>
      </c>
      <c r="B10" s="13">
        <v>9</v>
      </c>
      <c r="C10" s="13">
        <v>24</v>
      </c>
      <c r="D10" s="13">
        <v>2</v>
      </c>
      <c r="E10" s="13">
        <v>5</v>
      </c>
      <c r="F10" s="13">
        <v>1</v>
      </c>
      <c r="G10" s="13">
        <v>1</v>
      </c>
      <c r="H10" s="13">
        <v>0</v>
      </c>
      <c r="I10" s="13">
        <f>B10+C10+D10+E10+F10+G10+H10</f>
        <v>42</v>
      </c>
      <c r="J10" s="18"/>
      <c r="K10" s="15"/>
    </row>
    <row r="11" spans="1:11" x14ac:dyDescent="0.3">
      <c r="A11" s="8" t="s">
        <v>5</v>
      </c>
      <c r="B11" s="13">
        <v>40</v>
      </c>
      <c r="C11" s="13">
        <v>62</v>
      </c>
      <c r="D11" s="13">
        <v>26</v>
      </c>
      <c r="E11" s="13">
        <v>12</v>
      </c>
      <c r="F11" s="13">
        <v>6</v>
      </c>
      <c r="G11" s="13">
        <v>6</v>
      </c>
      <c r="H11" s="13">
        <v>10</v>
      </c>
      <c r="I11" s="13">
        <f>SUM(B11:H11)</f>
        <v>162</v>
      </c>
      <c r="J11" s="19" t="s">
        <v>15</v>
      </c>
      <c r="K11" s="15"/>
    </row>
    <row r="12" spans="1:11" x14ac:dyDescent="0.3">
      <c r="A12" s="9" t="s">
        <v>6</v>
      </c>
      <c r="B12" s="13">
        <v>200</v>
      </c>
      <c r="C12" s="13">
        <v>473</v>
      </c>
      <c r="D12" s="13">
        <v>158</v>
      </c>
      <c r="E12" s="13">
        <v>144</v>
      </c>
      <c r="F12" s="13">
        <v>34</v>
      </c>
      <c r="G12" s="13">
        <v>79</v>
      </c>
      <c r="H12" s="13">
        <v>40</v>
      </c>
      <c r="I12" s="20">
        <f>B12+C12+D12+E12+F12+G12+H12</f>
        <v>1128</v>
      </c>
      <c r="J12" s="18"/>
      <c r="K12" s="15"/>
    </row>
    <row r="13" spans="1:11" x14ac:dyDescent="0.3">
      <c r="A13" s="10" t="s">
        <v>7</v>
      </c>
      <c r="B13" s="21">
        <v>0</v>
      </c>
      <c r="C13" s="21">
        <v>1</v>
      </c>
      <c r="D13" s="21">
        <v>1</v>
      </c>
      <c r="E13" s="21">
        <v>0</v>
      </c>
      <c r="F13" s="13">
        <v>0</v>
      </c>
      <c r="G13" s="13">
        <v>0</v>
      </c>
      <c r="H13" s="13">
        <v>0</v>
      </c>
      <c r="I13" s="13">
        <f>B13+C13+D13+E13+F13+G13+H13</f>
        <v>2</v>
      </c>
      <c r="J13" s="17"/>
      <c r="K13" s="15"/>
    </row>
    <row r="14" spans="1:11" x14ac:dyDescent="0.3">
      <c r="A14" s="11" t="s">
        <v>8</v>
      </c>
      <c r="B14" s="22">
        <f t="shared" ref="B14:I14" si="0">SUM(B7:B13)</f>
        <v>867</v>
      </c>
      <c r="C14" s="22">
        <f t="shared" si="0"/>
        <v>2199</v>
      </c>
      <c r="D14" s="22">
        <f t="shared" si="0"/>
        <v>489</v>
      </c>
      <c r="E14" s="22">
        <f t="shared" si="0"/>
        <v>424</v>
      </c>
      <c r="F14" s="23">
        <f t="shared" si="0"/>
        <v>161</v>
      </c>
      <c r="G14" s="23">
        <f t="shared" si="0"/>
        <v>172</v>
      </c>
      <c r="H14" s="23">
        <f t="shared" si="0"/>
        <v>116</v>
      </c>
      <c r="I14" s="23">
        <f t="shared" si="0"/>
        <v>4428</v>
      </c>
      <c r="J14" s="17"/>
    </row>
    <row r="15" spans="1:11" x14ac:dyDescent="0.3">
      <c r="A15" s="12"/>
      <c r="B15" s="28">
        <f>B14+C14</f>
        <v>3066</v>
      </c>
      <c r="C15" s="29"/>
      <c r="D15" s="28">
        <f>D14+E14</f>
        <v>913</v>
      </c>
      <c r="E15" s="29"/>
    </row>
    <row r="18" spans="1:1" x14ac:dyDescent="0.3">
      <c r="A18" t="s">
        <v>17</v>
      </c>
    </row>
  </sheetData>
  <mergeCells count="10">
    <mergeCell ref="J5:J6"/>
    <mergeCell ref="J7:J8"/>
    <mergeCell ref="B15:C15"/>
    <mergeCell ref="D15:E15"/>
    <mergeCell ref="B5:C5"/>
    <mergeCell ref="D5:E5"/>
    <mergeCell ref="F5:F6"/>
    <mergeCell ref="G5:G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0C52C-693D-4CAB-B554-39DA8775042C}">
  <dimension ref="A3:K18"/>
  <sheetViews>
    <sheetView tabSelected="1" zoomScaleNormal="100" workbookViewId="0">
      <selection activeCell="L14" sqref="L14"/>
    </sheetView>
  </sheetViews>
  <sheetFormatPr defaultColWidth="9.109375" defaultRowHeight="14.4" x14ac:dyDescent="0.3"/>
  <cols>
    <col min="1" max="1" width="31.5546875" customWidth="1"/>
    <col min="11" max="11" width="10.109375" customWidth="1"/>
  </cols>
  <sheetData>
    <row r="3" spans="1:11" x14ac:dyDescent="0.3">
      <c r="A3" s="1" t="s">
        <v>0</v>
      </c>
    </row>
    <row r="4" spans="1:11" x14ac:dyDescent="0.3">
      <c r="A4" s="2" t="s">
        <v>36</v>
      </c>
    </row>
    <row r="5" spans="1:11" ht="30" customHeight="1" x14ac:dyDescent="0.3">
      <c r="A5" s="5" t="s">
        <v>1</v>
      </c>
      <c r="B5" s="30" t="s">
        <v>20</v>
      </c>
      <c r="C5" s="31"/>
      <c r="D5" s="30" t="s">
        <v>21</v>
      </c>
      <c r="E5" s="31"/>
      <c r="F5" s="24" t="s">
        <v>22</v>
      </c>
      <c r="G5" s="24" t="s">
        <v>23</v>
      </c>
      <c r="H5" s="24" t="s">
        <v>24</v>
      </c>
      <c r="I5" s="24" t="s">
        <v>13</v>
      </c>
      <c r="J5" s="24" t="s">
        <v>14</v>
      </c>
      <c r="K5" s="3" t="s">
        <v>16</v>
      </c>
    </row>
    <row r="6" spans="1:11" x14ac:dyDescent="0.3">
      <c r="A6" s="6"/>
      <c r="B6" s="7" t="s">
        <v>9</v>
      </c>
      <c r="C6" s="7" t="s">
        <v>10</v>
      </c>
      <c r="D6" s="7" t="s">
        <v>11</v>
      </c>
      <c r="E6" s="7" t="s">
        <v>12</v>
      </c>
      <c r="F6" s="25"/>
      <c r="G6" s="25"/>
      <c r="H6" s="25"/>
      <c r="I6" s="25"/>
      <c r="J6" s="25"/>
      <c r="K6" s="4" t="s">
        <v>19</v>
      </c>
    </row>
    <row r="7" spans="1:11" x14ac:dyDescent="0.3">
      <c r="A7" s="8" t="s">
        <v>2</v>
      </c>
      <c r="B7" s="13">
        <v>109</v>
      </c>
      <c r="C7" s="13">
        <v>325</v>
      </c>
      <c r="D7" s="13">
        <v>20</v>
      </c>
      <c r="E7" s="13">
        <v>26</v>
      </c>
      <c r="F7" s="13">
        <v>28</v>
      </c>
      <c r="G7" s="13">
        <v>7</v>
      </c>
      <c r="H7" s="13">
        <v>4</v>
      </c>
      <c r="I7" s="13">
        <f>SUM(B7:H7)</f>
        <v>519</v>
      </c>
      <c r="J7" s="26">
        <f>SUM(I7:I8)</f>
        <v>657</v>
      </c>
      <c r="K7" s="14">
        <f>SUM(I9,J7)</f>
        <v>3103</v>
      </c>
    </row>
    <row r="8" spans="1:11" x14ac:dyDescent="0.3">
      <c r="A8" s="8" t="s">
        <v>3</v>
      </c>
      <c r="B8" s="13">
        <v>26</v>
      </c>
      <c r="C8" s="13">
        <v>78</v>
      </c>
      <c r="D8" s="13">
        <v>11</v>
      </c>
      <c r="E8" s="13">
        <v>7</v>
      </c>
      <c r="F8" s="13">
        <v>8</v>
      </c>
      <c r="G8" s="13">
        <v>5</v>
      </c>
      <c r="H8" s="13">
        <v>3</v>
      </c>
      <c r="I8" s="13">
        <f>SUM(B8:H8)</f>
        <v>138</v>
      </c>
      <c r="J8" s="27"/>
      <c r="K8" s="15"/>
    </row>
    <row r="9" spans="1:11" x14ac:dyDescent="0.3">
      <c r="A9" s="8" t="s">
        <v>4</v>
      </c>
      <c r="B9" s="13">
        <v>487</v>
      </c>
      <c r="C9" s="13">
        <v>1237</v>
      </c>
      <c r="D9" s="13">
        <v>272</v>
      </c>
      <c r="E9" s="13">
        <v>230</v>
      </c>
      <c r="F9" s="13">
        <v>84</v>
      </c>
      <c r="G9" s="13">
        <v>76</v>
      </c>
      <c r="H9" s="13">
        <v>60</v>
      </c>
      <c r="I9" s="16">
        <f>SUM(B9:H9)</f>
        <v>2446</v>
      </c>
      <c r="J9" s="17"/>
      <c r="K9" s="15"/>
    </row>
    <row r="10" spans="1:11" x14ac:dyDescent="0.3">
      <c r="A10" s="8" t="s">
        <v>18</v>
      </c>
      <c r="B10" s="13">
        <v>9</v>
      </c>
      <c r="C10" s="13">
        <v>24</v>
      </c>
      <c r="D10" s="13">
        <v>1</v>
      </c>
      <c r="E10" s="13">
        <v>5</v>
      </c>
      <c r="F10" s="13">
        <v>2</v>
      </c>
      <c r="G10" s="13">
        <v>0</v>
      </c>
      <c r="H10" s="13">
        <v>0</v>
      </c>
      <c r="I10" s="13">
        <f>B10+C10+D10+E10+F10+G10+H10</f>
        <v>41</v>
      </c>
      <c r="J10" s="18"/>
      <c r="K10" s="15"/>
    </row>
    <row r="11" spans="1:11" x14ac:dyDescent="0.3">
      <c r="A11" s="8" t="s">
        <v>5</v>
      </c>
      <c r="B11" s="13">
        <v>40</v>
      </c>
      <c r="C11" s="13">
        <v>62</v>
      </c>
      <c r="D11" s="13">
        <v>26</v>
      </c>
      <c r="E11" s="13">
        <v>12</v>
      </c>
      <c r="F11" s="13">
        <v>6</v>
      </c>
      <c r="G11" s="13">
        <v>6</v>
      </c>
      <c r="H11" s="13">
        <v>10</v>
      </c>
      <c r="I11" s="13">
        <f>SUM(B11:H11)</f>
        <v>162</v>
      </c>
      <c r="J11" s="19" t="s">
        <v>15</v>
      </c>
      <c r="K11" s="15"/>
    </row>
    <row r="12" spans="1:11" x14ac:dyDescent="0.3">
      <c r="A12" s="9" t="s">
        <v>6</v>
      </c>
      <c r="B12" s="13">
        <v>200</v>
      </c>
      <c r="C12" s="13">
        <v>473</v>
      </c>
      <c r="D12" s="13">
        <v>159</v>
      </c>
      <c r="E12" s="13">
        <v>144</v>
      </c>
      <c r="F12" s="13">
        <v>34</v>
      </c>
      <c r="G12" s="13">
        <v>79</v>
      </c>
      <c r="H12" s="13">
        <v>40</v>
      </c>
      <c r="I12" s="20">
        <f>B12+C12+D12+E12+F12+G12+H12</f>
        <v>1129</v>
      </c>
      <c r="J12" s="18"/>
      <c r="K12" s="15"/>
    </row>
    <row r="13" spans="1:11" x14ac:dyDescent="0.3">
      <c r="A13" s="10" t="s">
        <v>7</v>
      </c>
      <c r="B13" s="21">
        <v>0</v>
      </c>
      <c r="C13" s="21">
        <v>0</v>
      </c>
      <c r="D13" s="21">
        <v>0</v>
      </c>
      <c r="E13" s="21">
        <v>0</v>
      </c>
      <c r="F13" s="13">
        <v>0</v>
      </c>
      <c r="G13" s="13">
        <v>0</v>
      </c>
      <c r="H13" s="13">
        <v>0</v>
      </c>
      <c r="I13" s="13">
        <f>B13+C13+D13+E13+F13+G13+H13</f>
        <v>0</v>
      </c>
      <c r="J13" s="17"/>
      <c r="K13" s="15"/>
    </row>
    <row r="14" spans="1:11" x14ac:dyDescent="0.3">
      <c r="A14" s="11" t="s">
        <v>8</v>
      </c>
      <c r="B14" s="22">
        <f t="shared" ref="B14:I14" si="0">SUM(B7:B13)</f>
        <v>871</v>
      </c>
      <c r="C14" s="22">
        <f t="shared" si="0"/>
        <v>2199</v>
      </c>
      <c r="D14" s="22">
        <f t="shared" si="0"/>
        <v>489</v>
      </c>
      <c r="E14" s="22">
        <f t="shared" si="0"/>
        <v>424</v>
      </c>
      <c r="F14" s="23">
        <f t="shared" si="0"/>
        <v>162</v>
      </c>
      <c r="G14" s="23">
        <f t="shared" si="0"/>
        <v>173</v>
      </c>
      <c r="H14" s="23">
        <f t="shared" si="0"/>
        <v>117</v>
      </c>
      <c r="I14" s="23">
        <f t="shared" si="0"/>
        <v>4435</v>
      </c>
      <c r="J14" s="17"/>
    </row>
    <row r="15" spans="1:11" x14ac:dyDescent="0.3">
      <c r="A15" s="12"/>
      <c r="B15" s="28">
        <f>B14+C14</f>
        <v>3070</v>
      </c>
      <c r="C15" s="29"/>
      <c r="D15" s="28">
        <f>D14+E14</f>
        <v>913</v>
      </c>
      <c r="E15" s="29"/>
    </row>
    <row r="18" spans="1:1" x14ac:dyDescent="0.3">
      <c r="A18" t="s">
        <v>17</v>
      </c>
    </row>
  </sheetData>
  <mergeCells count="10">
    <mergeCell ref="J5:J6"/>
    <mergeCell ref="J7:J8"/>
    <mergeCell ref="B15:C15"/>
    <mergeCell ref="D15:E15"/>
    <mergeCell ref="B5:C5"/>
    <mergeCell ref="D5:E5"/>
    <mergeCell ref="F5:F6"/>
    <mergeCell ref="G5:G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93AFC-A138-4592-8B85-A3BCCC22BD02}">
  <dimension ref="A3:K18"/>
  <sheetViews>
    <sheetView zoomScaleNormal="100" workbookViewId="0">
      <selection activeCell="J7" sqref="J7:K8"/>
    </sheetView>
  </sheetViews>
  <sheetFormatPr defaultColWidth="9.109375" defaultRowHeight="14.4" x14ac:dyDescent="0.3"/>
  <cols>
    <col min="1" max="1" width="31.5546875" customWidth="1"/>
    <col min="11" max="11" width="10.109375" customWidth="1"/>
  </cols>
  <sheetData>
    <row r="3" spans="1:11" x14ac:dyDescent="0.3">
      <c r="A3" s="1" t="s">
        <v>0</v>
      </c>
    </row>
    <row r="4" spans="1:11" x14ac:dyDescent="0.3">
      <c r="A4" s="2" t="s">
        <v>26</v>
      </c>
    </row>
    <row r="5" spans="1:11" ht="30" customHeight="1" x14ac:dyDescent="0.3">
      <c r="A5" s="5" t="s">
        <v>1</v>
      </c>
      <c r="B5" s="30" t="s">
        <v>20</v>
      </c>
      <c r="C5" s="31"/>
      <c r="D5" s="30" t="s">
        <v>21</v>
      </c>
      <c r="E5" s="31"/>
      <c r="F5" s="24" t="s">
        <v>22</v>
      </c>
      <c r="G5" s="24" t="s">
        <v>23</v>
      </c>
      <c r="H5" s="24" t="s">
        <v>24</v>
      </c>
      <c r="I5" s="24" t="s">
        <v>13</v>
      </c>
      <c r="J5" s="24" t="s">
        <v>14</v>
      </c>
      <c r="K5" s="3" t="s">
        <v>16</v>
      </c>
    </row>
    <row r="6" spans="1:11" x14ac:dyDescent="0.3">
      <c r="A6" s="6"/>
      <c r="B6" s="7" t="s">
        <v>9</v>
      </c>
      <c r="C6" s="7" t="s">
        <v>10</v>
      </c>
      <c r="D6" s="7" t="s">
        <v>11</v>
      </c>
      <c r="E6" s="7" t="s">
        <v>12</v>
      </c>
      <c r="F6" s="25"/>
      <c r="G6" s="25"/>
      <c r="H6" s="25"/>
      <c r="I6" s="25"/>
      <c r="J6" s="25"/>
      <c r="K6" s="4" t="s">
        <v>19</v>
      </c>
    </row>
    <row r="7" spans="1:11" x14ac:dyDescent="0.3">
      <c r="A7" s="8" t="s">
        <v>2</v>
      </c>
      <c r="B7" s="13">
        <v>182</v>
      </c>
      <c r="C7" s="13">
        <v>659</v>
      </c>
      <c r="D7" s="13">
        <v>41</v>
      </c>
      <c r="E7" s="13">
        <v>80</v>
      </c>
      <c r="F7" s="13">
        <v>35</v>
      </c>
      <c r="G7" s="13">
        <v>11</v>
      </c>
      <c r="H7" s="13">
        <v>6</v>
      </c>
      <c r="I7" s="13">
        <f>SUM(B7:H7)</f>
        <v>1014</v>
      </c>
      <c r="J7" s="26">
        <f>SUM(I7:I8)</f>
        <v>1180</v>
      </c>
      <c r="K7" s="14">
        <f>SUM(I9,J7)</f>
        <v>2985</v>
      </c>
    </row>
    <row r="8" spans="1:11" x14ac:dyDescent="0.3">
      <c r="A8" s="8" t="s">
        <v>3</v>
      </c>
      <c r="B8" s="13">
        <v>25</v>
      </c>
      <c r="C8" s="13">
        <v>99</v>
      </c>
      <c r="D8" s="13">
        <v>11</v>
      </c>
      <c r="E8" s="13">
        <v>11</v>
      </c>
      <c r="F8" s="13">
        <v>8</v>
      </c>
      <c r="G8" s="13">
        <v>9</v>
      </c>
      <c r="H8" s="13">
        <v>3</v>
      </c>
      <c r="I8" s="13">
        <f>SUM(B8:H8)</f>
        <v>166</v>
      </c>
      <c r="J8" s="27"/>
      <c r="K8" s="15"/>
    </row>
    <row r="9" spans="1:11" x14ac:dyDescent="0.3">
      <c r="A9" s="8" t="s">
        <v>4</v>
      </c>
      <c r="B9" s="13">
        <v>369</v>
      </c>
      <c r="C9" s="13">
        <v>828</v>
      </c>
      <c r="D9" s="13">
        <v>244</v>
      </c>
      <c r="E9" s="13">
        <v>167</v>
      </c>
      <c r="F9" s="13">
        <v>76</v>
      </c>
      <c r="G9" s="13">
        <v>64</v>
      </c>
      <c r="H9" s="13">
        <v>57</v>
      </c>
      <c r="I9" s="16">
        <f>SUM(B9:H9)</f>
        <v>1805</v>
      </c>
      <c r="J9" s="17"/>
      <c r="K9" s="15"/>
    </row>
    <row r="10" spans="1:11" x14ac:dyDescent="0.3">
      <c r="A10" s="8" t="s">
        <v>18</v>
      </c>
      <c r="B10" s="13">
        <v>1</v>
      </c>
      <c r="C10" s="13">
        <v>2</v>
      </c>
      <c r="D10" s="13">
        <v>1</v>
      </c>
      <c r="E10" s="13">
        <v>0</v>
      </c>
      <c r="F10" s="13">
        <v>0</v>
      </c>
      <c r="G10" s="13">
        <v>0</v>
      </c>
      <c r="H10" s="13">
        <v>1</v>
      </c>
      <c r="I10" s="13">
        <f>B10+C10+D10+E10+F10+G10+H10</f>
        <v>5</v>
      </c>
      <c r="J10" s="18"/>
      <c r="K10" s="15"/>
    </row>
    <row r="11" spans="1:11" x14ac:dyDescent="0.3">
      <c r="A11" s="8" t="s">
        <v>5</v>
      </c>
      <c r="B11" s="13">
        <v>40</v>
      </c>
      <c r="C11" s="13">
        <v>59</v>
      </c>
      <c r="D11" s="13">
        <v>26</v>
      </c>
      <c r="E11" s="13">
        <v>12</v>
      </c>
      <c r="F11" s="13">
        <v>6</v>
      </c>
      <c r="G11" s="13">
        <v>6</v>
      </c>
      <c r="H11" s="13">
        <v>10</v>
      </c>
      <c r="I11" s="13">
        <f>B11+C11+D11+E11+F11+G11+H11+1</f>
        <v>160</v>
      </c>
      <c r="J11" s="19" t="s">
        <v>15</v>
      </c>
      <c r="K11" s="15"/>
    </row>
    <row r="12" spans="1:11" x14ac:dyDescent="0.3">
      <c r="A12" s="9" t="s">
        <v>6</v>
      </c>
      <c r="B12" s="13">
        <v>198</v>
      </c>
      <c r="C12" s="13">
        <v>468</v>
      </c>
      <c r="D12" s="13">
        <v>157</v>
      </c>
      <c r="E12" s="13">
        <v>144</v>
      </c>
      <c r="F12" s="13">
        <v>33</v>
      </c>
      <c r="G12" s="13">
        <v>78</v>
      </c>
      <c r="H12" s="13">
        <v>37</v>
      </c>
      <c r="I12" s="20">
        <f>B12+C12+D12+E12+F12+G12+H12</f>
        <v>1115</v>
      </c>
      <c r="J12" s="18"/>
      <c r="K12" s="15"/>
    </row>
    <row r="13" spans="1:11" x14ac:dyDescent="0.3">
      <c r="A13" s="10" t="s">
        <v>7</v>
      </c>
      <c r="B13" s="21">
        <v>0</v>
      </c>
      <c r="C13" s="21">
        <v>0</v>
      </c>
      <c r="D13" s="21">
        <v>0</v>
      </c>
      <c r="E13" s="21">
        <v>0</v>
      </c>
      <c r="F13" s="13">
        <v>0</v>
      </c>
      <c r="G13" s="13">
        <v>0</v>
      </c>
      <c r="H13" s="13">
        <v>0</v>
      </c>
      <c r="I13" s="13">
        <f>B13+C13+D13+E13+F13+G13+H13</f>
        <v>0</v>
      </c>
      <c r="J13" s="17"/>
      <c r="K13" s="15"/>
    </row>
    <row r="14" spans="1:11" x14ac:dyDescent="0.3">
      <c r="A14" s="11" t="s">
        <v>8</v>
      </c>
      <c r="B14" s="22">
        <f t="shared" ref="B14:I14" si="0">SUM(B7:B13)</f>
        <v>815</v>
      </c>
      <c r="C14" s="22">
        <f t="shared" si="0"/>
        <v>2115</v>
      </c>
      <c r="D14" s="22">
        <f t="shared" si="0"/>
        <v>480</v>
      </c>
      <c r="E14" s="22">
        <f t="shared" si="0"/>
        <v>414</v>
      </c>
      <c r="F14" s="23">
        <f t="shared" si="0"/>
        <v>158</v>
      </c>
      <c r="G14" s="23">
        <f t="shared" si="0"/>
        <v>168</v>
      </c>
      <c r="H14" s="23">
        <f t="shared" si="0"/>
        <v>114</v>
      </c>
      <c r="I14" s="23">
        <f t="shared" si="0"/>
        <v>4265</v>
      </c>
      <c r="J14" s="17"/>
    </row>
    <row r="15" spans="1:11" x14ac:dyDescent="0.3">
      <c r="A15" s="12"/>
      <c r="B15" s="28">
        <f>B14+C14</f>
        <v>2930</v>
      </c>
      <c r="C15" s="29"/>
      <c r="D15" s="28">
        <f>D14+E14</f>
        <v>894</v>
      </c>
      <c r="E15" s="29"/>
    </row>
    <row r="18" spans="1:1" x14ac:dyDescent="0.3">
      <c r="A18" t="s">
        <v>17</v>
      </c>
    </row>
  </sheetData>
  <mergeCells count="10">
    <mergeCell ref="J5:J6"/>
    <mergeCell ref="J7:J8"/>
    <mergeCell ref="B15:C15"/>
    <mergeCell ref="D15:E15"/>
    <mergeCell ref="B5:C5"/>
    <mergeCell ref="D5:E5"/>
    <mergeCell ref="F5:F6"/>
    <mergeCell ref="G5:G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D6690-FEDF-4A61-9114-937043A4B771}">
  <dimension ref="A3:K18"/>
  <sheetViews>
    <sheetView zoomScaleNormal="100" workbookViewId="0">
      <selection activeCell="I10" sqref="I10"/>
    </sheetView>
  </sheetViews>
  <sheetFormatPr defaultColWidth="9.109375" defaultRowHeight="14.4" x14ac:dyDescent="0.3"/>
  <cols>
    <col min="1" max="1" width="31.5546875" customWidth="1"/>
    <col min="11" max="11" width="10.109375" customWidth="1"/>
  </cols>
  <sheetData>
    <row r="3" spans="1:11" x14ac:dyDescent="0.3">
      <c r="A3" s="1" t="s">
        <v>0</v>
      </c>
    </row>
    <row r="4" spans="1:11" x14ac:dyDescent="0.3">
      <c r="A4" s="2" t="s">
        <v>27</v>
      </c>
    </row>
    <row r="5" spans="1:11" ht="30" customHeight="1" x14ac:dyDescent="0.3">
      <c r="A5" s="5" t="s">
        <v>1</v>
      </c>
      <c r="B5" s="30" t="s">
        <v>20</v>
      </c>
      <c r="C5" s="31"/>
      <c r="D5" s="30" t="s">
        <v>21</v>
      </c>
      <c r="E5" s="31"/>
      <c r="F5" s="24" t="s">
        <v>22</v>
      </c>
      <c r="G5" s="24" t="s">
        <v>23</v>
      </c>
      <c r="H5" s="24" t="s">
        <v>24</v>
      </c>
      <c r="I5" s="24" t="s">
        <v>13</v>
      </c>
      <c r="J5" s="24" t="s">
        <v>14</v>
      </c>
      <c r="K5" s="3" t="s">
        <v>16</v>
      </c>
    </row>
    <row r="6" spans="1:11" x14ac:dyDescent="0.3">
      <c r="A6" s="6"/>
      <c r="B6" s="7" t="s">
        <v>9</v>
      </c>
      <c r="C6" s="7" t="s">
        <v>10</v>
      </c>
      <c r="D6" s="7" t="s">
        <v>11</v>
      </c>
      <c r="E6" s="7" t="s">
        <v>12</v>
      </c>
      <c r="F6" s="25"/>
      <c r="G6" s="25"/>
      <c r="H6" s="25"/>
      <c r="I6" s="25"/>
      <c r="J6" s="25"/>
      <c r="K6" s="4" t="s">
        <v>19</v>
      </c>
    </row>
    <row r="7" spans="1:11" x14ac:dyDescent="0.3">
      <c r="A7" s="8" t="s">
        <v>2</v>
      </c>
      <c r="B7" s="13">
        <v>152</v>
      </c>
      <c r="C7" s="13">
        <v>583</v>
      </c>
      <c r="D7" s="13">
        <v>39</v>
      </c>
      <c r="E7" s="13">
        <v>70</v>
      </c>
      <c r="F7" s="13">
        <v>33</v>
      </c>
      <c r="G7" s="13">
        <v>8</v>
      </c>
      <c r="H7" s="13">
        <v>5</v>
      </c>
      <c r="I7" s="13">
        <f>SUM(B7:H7)</f>
        <v>890</v>
      </c>
      <c r="J7" s="26">
        <f>SUM(I7:I8)</f>
        <v>1063</v>
      </c>
      <c r="K7" s="14">
        <f>SUM(I9,J7)</f>
        <v>2990</v>
      </c>
    </row>
    <row r="8" spans="1:11" x14ac:dyDescent="0.3">
      <c r="A8" s="8" t="s">
        <v>3</v>
      </c>
      <c r="B8" s="13">
        <v>25</v>
      </c>
      <c r="C8" s="13">
        <v>102</v>
      </c>
      <c r="D8" s="13">
        <v>11</v>
      </c>
      <c r="E8" s="13">
        <v>11</v>
      </c>
      <c r="F8" s="13">
        <v>8</v>
      </c>
      <c r="G8" s="13">
        <v>12</v>
      </c>
      <c r="H8" s="13">
        <v>4</v>
      </c>
      <c r="I8" s="13">
        <f>SUM(B8:H8)</f>
        <v>173</v>
      </c>
      <c r="J8" s="27"/>
      <c r="K8" s="15"/>
    </row>
    <row r="9" spans="1:11" x14ac:dyDescent="0.3">
      <c r="A9" s="8" t="s">
        <v>4</v>
      </c>
      <c r="B9" s="13">
        <v>402</v>
      </c>
      <c r="C9" s="13">
        <v>902</v>
      </c>
      <c r="D9" s="13">
        <v>246</v>
      </c>
      <c r="E9" s="13">
        <v>178</v>
      </c>
      <c r="F9" s="13">
        <v>78</v>
      </c>
      <c r="G9" s="13">
        <v>64</v>
      </c>
      <c r="H9" s="13">
        <v>57</v>
      </c>
      <c r="I9" s="16">
        <f>SUM(B9:H9)</f>
        <v>1927</v>
      </c>
      <c r="J9" s="17"/>
      <c r="K9" s="15"/>
    </row>
    <row r="10" spans="1:11" x14ac:dyDescent="0.3">
      <c r="A10" s="8" t="s">
        <v>18</v>
      </c>
      <c r="B10" s="13">
        <v>1</v>
      </c>
      <c r="C10" s="13">
        <v>3</v>
      </c>
      <c r="D10" s="13">
        <v>1</v>
      </c>
      <c r="E10" s="13">
        <v>0</v>
      </c>
      <c r="F10" s="13">
        <v>0</v>
      </c>
      <c r="G10" s="13">
        <v>0</v>
      </c>
      <c r="H10" s="13">
        <v>1</v>
      </c>
      <c r="I10" s="13">
        <f>B10+C10+D10+E10+F10+G10+H10</f>
        <v>6</v>
      </c>
      <c r="J10" s="18"/>
      <c r="K10" s="15"/>
    </row>
    <row r="11" spans="1:11" x14ac:dyDescent="0.3">
      <c r="A11" s="8" t="s">
        <v>5</v>
      </c>
      <c r="B11" s="13">
        <v>40</v>
      </c>
      <c r="C11" s="13">
        <v>59</v>
      </c>
      <c r="D11" s="13">
        <v>26</v>
      </c>
      <c r="E11" s="13">
        <v>12</v>
      </c>
      <c r="F11" s="13">
        <v>6</v>
      </c>
      <c r="G11" s="13">
        <v>6</v>
      </c>
      <c r="H11" s="13">
        <v>10</v>
      </c>
      <c r="I11" s="13">
        <f>B11+C11+D11+E11+F11+G11+H11+1</f>
        <v>160</v>
      </c>
      <c r="J11" s="19" t="s">
        <v>15</v>
      </c>
      <c r="K11" s="15"/>
    </row>
    <row r="12" spans="1:11" x14ac:dyDescent="0.3">
      <c r="A12" s="9" t="s">
        <v>6</v>
      </c>
      <c r="B12" s="13">
        <v>198</v>
      </c>
      <c r="C12" s="13">
        <v>468</v>
      </c>
      <c r="D12" s="13">
        <v>157</v>
      </c>
      <c r="E12" s="13">
        <v>144</v>
      </c>
      <c r="F12" s="13">
        <v>33</v>
      </c>
      <c r="G12" s="13">
        <v>78</v>
      </c>
      <c r="H12" s="13">
        <v>37</v>
      </c>
      <c r="I12" s="20">
        <f>B12+C12+D12+E12+F12+G12+H12</f>
        <v>1115</v>
      </c>
      <c r="J12" s="18"/>
      <c r="K12" s="15"/>
    </row>
    <row r="13" spans="1:11" x14ac:dyDescent="0.3">
      <c r="A13" s="10" t="s">
        <v>7</v>
      </c>
      <c r="B13" s="21">
        <v>0</v>
      </c>
      <c r="C13" s="21">
        <v>1</v>
      </c>
      <c r="D13" s="21">
        <v>0</v>
      </c>
      <c r="E13" s="21">
        <v>0</v>
      </c>
      <c r="F13" s="13">
        <v>0</v>
      </c>
      <c r="G13" s="13">
        <v>0</v>
      </c>
      <c r="H13" s="13">
        <v>0</v>
      </c>
      <c r="I13" s="13">
        <f>B13+C13+D13+E13+F13+G13+H13</f>
        <v>1</v>
      </c>
      <c r="J13" s="17"/>
      <c r="K13" s="15"/>
    </row>
    <row r="14" spans="1:11" x14ac:dyDescent="0.3">
      <c r="A14" s="11" t="s">
        <v>8</v>
      </c>
      <c r="B14" s="22">
        <f t="shared" ref="B14:H14" si="0">SUM(B7:B13)</f>
        <v>818</v>
      </c>
      <c r="C14" s="22">
        <f t="shared" si="0"/>
        <v>2118</v>
      </c>
      <c r="D14" s="22">
        <f t="shared" si="0"/>
        <v>480</v>
      </c>
      <c r="E14" s="22">
        <f t="shared" si="0"/>
        <v>415</v>
      </c>
      <c r="F14" s="23">
        <f t="shared" si="0"/>
        <v>158</v>
      </c>
      <c r="G14" s="23">
        <f t="shared" si="0"/>
        <v>168</v>
      </c>
      <c r="H14" s="23">
        <f t="shared" si="0"/>
        <v>114</v>
      </c>
      <c r="I14" s="23">
        <f t="shared" ref="I14" si="1">SUM(I7:I13)</f>
        <v>4272</v>
      </c>
      <c r="J14" s="17"/>
    </row>
    <row r="15" spans="1:11" x14ac:dyDescent="0.3">
      <c r="A15" s="12"/>
      <c r="B15" s="28">
        <f>B14+C14</f>
        <v>2936</v>
      </c>
      <c r="C15" s="29"/>
      <c r="D15" s="28">
        <f>D14+E14</f>
        <v>895</v>
      </c>
      <c r="E15" s="29"/>
    </row>
    <row r="18" spans="1:1" x14ac:dyDescent="0.3">
      <c r="A18" t="s">
        <v>17</v>
      </c>
    </row>
  </sheetData>
  <mergeCells count="10">
    <mergeCell ref="J5:J6"/>
    <mergeCell ref="J7:J8"/>
    <mergeCell ref="B15:C15"/>
    <mergeCell ref="D15:E15"/>
    <mergeCell ref="B5:C5"/>
    <mergeCell ref="D5:E5"/>
    <mergeCell ref="F5:F6"/>
    <mergeCell ref="G5:G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8A380-E355-469D-B546-613E8D9FA6A9}">
  <dimension ref="A3:K18"/>
  <sheetViews>
    <sheetView zoomScaleNormal="100" workbookViewId="0">
      <selection activeCell="I10" sqref="I10"/>
    </sheetView>
  </sheetViews>
  <sheetFormatPr defaultColWidth="9.109375" defaultRowHeight="14.4" x14ac:dyDescent="0.3"/>
  <cols>
    <col min="1" max="1" width="31.5546875" customWidth="1"/>
    <col min="11" max="11" width="10.109375" customWidth="1"/>
  </cols>
  <sheetData>
    <row r="3" spans="1:11" x14ac:dyDescent="0.3">
      <c r="A3" s="1" t="s">
        <v>0</v>
      </c>
    </row>
    <row r="4" spans="1:11" x14ac:dyDescent="0.3">
      <c r="A4" s="2" t="s">
        <v>28</v>
      </c>
    </row>
    <row r="5" spans="1:11" ht="30" customHeight="1" x14ac:dyDescent="0.3">
      <c r="A5" s="5" t="s">
        <v>1</v>
      </c>
      <c r="B5" s="30" t="s">
        <v>20</v>
      </c>
      <c r="C5" s="31"/>
      <c r="D5" s="30" t="s">
        <v>21</v>
      </c>
      <c r="E5" s="31"/>
      <c r="F5" s="24" t="s">
        <v>22</v>
      </c>
      <c r="G5" s="24" t="s">
        <v>23</v>
      </c>
      <c r="H5" s="24" t="s">
        <v>24</v>
      </c>
      <c r="I5" s="24" t="s">
        <v>13</v>
      </c>
      <c r="J5" s="24" t="s">
        <v>14</v>
      </c>
      <c r="K5" s="3" t="s">
        <v>16</v>
      </c>
    </row>
    <row r="6" spans="1:11" x14ac:dyDescent="0.3">
      <c r="A6" s="6"/>
      <c r="B6" s="7" t="s">
        <v>9</v>
      </c>
      <c r="C6" s="7" t="s">
        <v>10</v>
      </c>
      <c r="D6" s="7" t="s">
        <v>11</v>
      </c>
      <c r="E6" s="7" t="s">
        <v>12</v>
      </c>
      <c r="F6" s="25"/>
      <c r="G6" s="25"/>
      <c r="H6" s="25"/>
      <c r="I6" s="25"/>
      <c r="J6" s="25"/>
      <c r="K6" s="4" t="s">
        <v>19</v>
      </c>
    </row>
    <row r="7" spans="1:11" x14ac:dyDescent="0.3">
      <c r="A7" s="8" t="s">
        <v>2</v>
      </c>
      <c r="B7" s="13">
        <v>113</v>
      </c>
      <c r="C7" s="13">
        <v>485</v>
      </c>
      <c r="D7" s="13">
        <v>31</v>
      </c>
      <c r="E7" s="13">
        <v>43</v>
      </c>
      <c r="F7" s="13">
        <v>33</v>
      </c>
      <c r="G7" s="13">
        <v>8</v>
      </c>
      <c r="H7" s="13">
        <v>5</v>
      </c>
      <c r="I7" s="13">
        <v>718</v>
      </c>
      <c r="J7" s="26">
        <f>SUM(I7:I8)</f>
        <v>888</v>
      </c>
      <c r="K7" s="14">
        <f>SUM(I9,J7)</f>
        <v>2992</v>
      </c>
    </row>
    <row r="8" spans="1:11" x14ac:dyDescent="0.3">
      <c r="A8" s="8" t="s">
        <v>3</v>
      </c>
      <c r="B8" s="13">
        <v>24</v>
      </c>
      <c r="C8" s="13">
        <v>100</v>
      </c>
      <c r="D8" s="13">
        <v>11</v>
      </c>
      <c r="E8" s="13">
        <v>11</v>
      </c>
      <c r="F8" s="13">
        <v>8</v>
      </c>
      <c r="G8" s="13">
        <v>12</v>
      </c>
      <c r="H8" s="13">
        <v>4</v>
      </c>
      <c r="I8" s="13">
        <v>170</v>
      </c>
      <c r="J8" s="27"/>
      <c r="K8" s="15"/>
    </row>
    <row r="9" spans="1:11" x14ac:dyDescent="0.3">
      <c r="A9" s="8" t="s">
        <v>4</v>
      </c>
      <c r="B9" s="13">
        <v>442</v>
      </c>
      <c r="C9" s="13">
        <v>1003</v>
      </c>
      <c r="D9" s="13">
        <v>254</v>
      </c>
      <c r="E9" s="13">
        <v>205</v>
      </c>
      <c r="F9" s="13">
        <v>79</v>
      </c>
      <c r="G9" s="13">
        <v>64</v>
      </c>
      <c r="H9" s="13">
        <v>57</v>
      </c>
      <c r="I9" s="16">
        <v>2104</v>
      </c>
      <c r="J9" s="17"/>
      <c r="K9" s="15"/>
    </row>
    <row r="10" spans="1:11" x14ac:dyDescent="0.3">
      <c r="A10" s="8" t="s">
        <v>18</v>
      </c>
      <c r="B10" s="13">
        <v>1</v>
      </c>
      <c r="C10" s="13">
        <v>3</v>
      </c>
      <c r="D10" s="13">
        <v>1</v>
      </c>
      <c r="E10" s="13">
        <v>0</v>
      </c>
      <c r="F10" s="13">
        <v>0</v>
      </c>
      <c r="G10" s="13">
        <v>0</v>
      </c>
      <c r="H10" s="13">
        <v>1</v>
      </c>
      <c r="I10" s="13">
        <v>6</v>
      </c>
      <c r="J10" s="18"/>
      <c r="K10" s="15"/>
    </row>
    <row r="11" spans="1:11" x14ac:dyDescent="0.3">
      <c r="A11" s="8" t="s">
        <v>5</v>
      </c>
      <c r="B11" s="13">
        <v>40</v>
      </c>
      <c r="C11" s="13">
        <v>59</v>
      </c>
      <c r="D11" s="13">
        <v>26</v>
      </c>
      <c r="E11" s="13">
        <v>12</v>
      </c>
      <c r="F11" s="13">
        <v>6</v>
      </c>
      <c r="G11" s="13">
        <v>6</v>
      </c>
      <c r="H11" s="13">
        <v>10</v>
      </c>
      <c r="I11" s="13">
        <v>158</v>
      </c>
      <c r="J11" s="19" t="s">
        <v>15</v>
      </c>
      <c r="K11" s="15"/>
    </row>
    <row r="12" spans="1:11" x14ac:dyDescent="0.3">
      <c r="A12" s="9" t="s">
        <v>6</v>
      </c>
      <c r="B12" s="13">
        <v>198</v>
      </c>
      <c r="C12" s="13">
        <v>468</v>
      </c>
      <c r="D12" s="13">
        <v>157</v>
      </c>
      <c r="E12" s="13">
        <v>144</v>
      </c>
      <c r="F12" s="13">
        <v>33</v>
      </c>
      <c r="G12" s="13">
        <v>78</v>
      </c>
      <c r="H12" s="13">
        <v>37</v>
      </c>
      <c r="I12" s="20">
        <v>1115</v>
      </c>
      <c r="J12" s="18"/>
      <c r="K12" s="15"/>
    </row>
    <row r="13" spans="1:11" x14ac:dyDescent="0.3">
      <c r="A13" s="10" t="s">
        <v>7</v>
      </c>
      <c r="B13" s="21">
        <v>0</v>
      </c>
      <c r="C13" s="21">
        <v>0</v>
      </c>
      <c r="D13" s="21">
        <v>0</v>
      </c>
      <c r="E13" s="21">
        <v>0</v>
      </c>
      <c r="F13" s="13">
        <v>0</v>
      </c>
      <c r="G13" s="13">
        <v>0</v>
      </c>
      <c r="H13" s="13">
        <v>0</v>
      </c>
      <c r="I13" s="13">
        <v>0</v>
      </c>
      <c r="J13" s="17"/>
      <c r="K13" s="15"/>
    </row>
    <row r="14" spans="1:11" x14ac:dyDescent="0.3">
      <c r="A14" s="11" t="s">
        <v>8</v>
      </c>
      <c r="B14" s="22">
        <v>818</v>
      </c>
      <c r="C14" s="22">
        <v>2118</v>
      </c>
      <c r="D14" s="22">
        <v>480</v>
      </c>
      <c r="E14" s="22">
        <v>415</v>
      </c>
      <c r="F14" s="23">
        <v>159</v>
      </c>
      <c r="G14" s="23">
        <v>168</v>
      </c>
      <c r="H14" s="23">
        <v>114</v>
      </c>
      <c r="I14" s="23">
        <v>4271</v>
      </c>
      <c r="J14" s="17"/>
    </row>
    <row r="15" spans="1:11" x14ac:dyDescent="0.3">
      <c r="A15" s="12"/>
      <c r="B15" s="28">
        <f>B14+C14</f>
        <v>2936</v>
      </c>
      <c r="C15" s="29"/>
      <c r="D15" s="28">
        <f>D14+E14</f>
        <v>895</v>
      </c>
      <c r="E15" s="29"/>
    </row>
    <row r="18" spans="1:1" x14ac:dyDescent="0.3">
      <c r="A18" t="s">
        <v>17</v>
      </c>
    </row>
  </sheetData>
  <mergeCells count="10">
    <mergeCell ref="J5:J6"/>
    <mergeCell ref="J7:J8"/>
    <mergeCell ref="B15:C15"/>
    <mergeCell ref="D15:E15"/>
    <mergeCell ref="B5:C5"/>
    <mergeCell ref="D5:E5"/>
    <mergeCell ref="F5:F6"/>
    <mergeCell ref="G5:G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BD1F9-ED36-48A1-90D2-97035358E357}">
  <dimension ref="A3:K18"/>
  <sheetViews>
    <sheetView zoomScaleNormal="100" workbookViewId="0">
      <selection activeCell="H24" sqref="H24"/>
    </sheetView>
  </sheetViews>
  <sheetFormatPr defaultColWidth="9.109375" defaultRowHeight="14.4" x14ac:dyDescent="0.3"/>
  <cols>
    <col min="1" max="1" width="31.5546875" customWidth="1"/>
    <col min="11" max="11" width="10.109375" customWidth="1"/>
  </cols>
  <sheetData>
    <row r="3" spans="1:11" x14ac:dyDescent="0.3">
      <c r="A3" s="1" t="s">
        <v>0</v>
      </c>
    </row>
    <row r="4" spans="1:11" x14ac:dyDescent="0.3">
      <c r="A4" s="2" t="s">
        <v>29</v>
      </c>
    </row>
    <row r="5" spans="1:11" ht="30" customHeight="1" x14ac:dyDescent="0.3">
      <c r="A5" s="5" t="s">
        <v>1</v>
      </c>
      <c r="B5" s="30" t="s">
        <v>20</v>
      </c>
      <c r="C5" s="31"/>
      <c r="D5" s="30" t="s">
        <v>21</v>
      </c>
      <c r="E5" s="31"/>
      <c r="F5" s="24" t="s">
        <v>22</v>
      </c>
      <c r="G5" s="24" t="s">
        <v>23</v>
      </c>
      <c r="H5" s="24" t="s">
        <v>24</v>
      </c>
      <c r="I5" s="24" t="s">
        <v>13</v>
      </c>
      <c r="J5" s="24" t="s">
        <v>14</v>
      </c>
      <c r="K5" s="3" t="s">
        <v>16</v>
      </c>
    </row>
    <row r="6" spans="1:11" x14ac:dyDescent="0.3">
      <c r="A6" s="6"/>
      <c r="B6" s="7" t="s">
        <v>9</v>
      </c>
      <c r="C6" s="7" t="s">
        <v>10</v>
      </c>
      <c r="D6" s="7" t="s">
        <v>11</v>
      </c>
      <c r="E6" s="7" t="s">
        <v>12</v>
      </c>
      <c r="F6" s="25"/>
      <c r="G6" s="25"/>
      <c r="H6" s="25"/>
      <c r="I6" s="25"/>
      <c r="J6" s="25"/>
      <c r="K6" s="4" t="s">
        <v>19</v>
      </c>
    </row>
    <row r="7" spans="1:11" x14ac:dyDescent="0.3">
      <c r="A7" s="8" t="s">
        <v>2</v>
      </c>
      <c r="B7" s="13">
        <v>88</v>
      </c>
      <c r="C7" s="13">
        <v>355</v>
      </c>
      <c r="D7" s="13">
        <v>22</v>
      </c>
      <c r="E7" s="13">
        <v>35</v>
      </c>
      <c r="F7" s="13">
        <v>33</v>
      </c>
      <c r="G7" s="13">
        <v>7</v>
      </c>
      <c r="H7" s="13">
        <v>5</v>
      </c>
      <c r="I7" s="13">
        <f>SUM(B7:H7)</f>
        <v>545</v>
      </c>
      <c r="J7" s="26">
        <f>SUM(I7:I8)</f>
        <v>705</v>
      </c>
      <c r="K7" s="14">
        <f>SUM(I9,J7)</f>
        <v>2997</v>
      </c>
    </row>
    <row r="8" spans="1:11" x14ac:dyDescent="0.3">
      <c r="A8" s="8" t="s">
        <v>3</v>
      </c>
      <c r="B8" s="13">
        <v>24</v>
      </c>
      <c r="C8" s="13">
        <v>93</v>
      </c>
      <c r="D8" s="13">
        <v>10</v>
      </c>
      <c r="E8" s="13">
        <v>12</v>
      </c>
      <c r="F8" s="13">
        <v>8</v>
      </c>
      <c r="G8" s="13">
        <v>10</v>
      </c>
      <c r="H8" s="13">
        <v>3</v>
      </c>
      <c r="I8" s="13">
        <f>SUM(B8:H8)</f>
        <v>160</v>
      </c>
      <c r="J8" s="27"/>
      <c r="K8" s="15"/>
    </row>
    <row r="9" spans="1:11" x14ac:dyDescent="0.3">
      <c r="A9" s="8" t="s">
        <v>4</v>
      </c>
      <c r="B9" s="13">
        <v>468</v>
      </c>
      <c r="C9" s="13">
        <v>1142</v>
      </c>
      <c r="D9" s="13">
        <v>264</v>
      </c>
      <c r="E9" s="13">
        <v>213</v>
      </c>
      <c r="F9" s="13">
        <v>79</v>
      </c>
      <c r="G9" s="13">
        <v>68</v>
      </c>
      <c r="H9" s="13">
        <v>58</v>
      </c>
      <c r="I9" s="16">
        <f>SUM(B9:H9)</f>
        <v>2292</v>
      </c>
      <c r="J9" s="17"/>
      <c r="K9" s="15"/>
    </row>
    <row r="10" spans="1:11" x14ac:dyDescent="0.3">
      <c r="A10" s="8" t="s">
        <v>18</v>
      </c>
      <c r="B10" s="13">
        <v>0</v>
      </c>
      <c r="C10" s="13">
        <v>1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f>B10+C10+D10+E10+F10+G10+H10</f>
        <v>1</v>
      </c>
      <c r="J10" s="18"/>
      <c r="K10" s="15"/>
    </row>
    <row r="11" spans="1:11" x14ac:dyDescent="0.3">
      <c r="A11" s="8" t="s">
        <v>5</v>
      </c>
      <c r="B11" s="13">
        <v>40</v>
      </c>
      <c r="C11" s="13">
        <v>59</v>
      </c>
      <c r="D11" s="13">
        <v>26</v>
      </c>
      <c r="E11" s="13">
        <v>12</v>
      </c>
      <c r="F11" s="13">
        <v>6</v>
      </c>
      <c r="G11" s="13">
        <v>6</v>
      </c>
      <c r="H11" s="13">
        <v>10</v>
      </c>
      <c r="I11" s="13">
        <f>SUM(B11:H11)</f>
        <v>159</v>
      </c>
      <c r="J11" s="19" t="s">
        <v>15</v>
      </c>
      <c r="K11" s="15"/>
    </row>
    <row r="12" spans="1:11" x14ac:dyDescent="0.3">
      <c r="A12" s="9" t="s">
        <v>6</v>
      </c>
      <c r="B12" s="13">
        <v>199</v>
      </c>
      <c r="C12" s="13">
        <v>471</v>
      </c>
      <c r="D12" s="13">
        <v>158</v>
      </c>
      <c r="E12" s="13">
        <v>144</v>
      </c>
      <c r="F12" s="13">
        <v>33</v>
      </c>
      <c r="G12" s="13">
        <v>78</v>
      </c>
      <c r="H12" s="13">
        <v>38</v>
      </c>
      <c r="I12" s="20">
        <f>B12+C12+D12+E12+F12+G12+H12</f>
        <v>1121</v>
      </c>
      <c r="J12" s="18"/>
      <c r="K12" s="15"/>
    </row>
    <row r="13" spans="1:11" x14ac:dyDescent="0.3">
      <c r="A13" s="10" t="s">
        <v>7</v>
      </c>
      <c r="B13" s="21">
        <v>0</v>
      </c>
      <c r="C13" s="21">
        <v>0</v>
      </c>
      <c r="D13" s="21">
        <v>0</v>
      </c>
      <c r="E13" s="21">
        <v>0</v>
      </c>
      <c r="F13" s="13">
        <v>0</v>
      </c>
      <c r="G13" s="13">
        <v>0</v>
      </c>
      <c r="H13" s="13">
        <v>0</v>
      </c>
      <c r="I13" s="13">
        <f>B13+C13+D13+E13+F13+G13+H13</f>
        <v>0</v>
      </c>
      <c r="J13" s="17"/>
      <c r="K13" s="15"/>
    </row>
    <row r="14" spans="1:11" x14ac:dyDescent="0.3">
      <c r="A14" s="11" t="s">
        <v>8</v>
      </c>
      <c r="B14" s="22">
        <f t="shared" ref="B14:I14" si="0">SUM(B7:B13)</f>
        <v>819</v>
      </c>
      <c r="C14" s="22">
        <f t="shared" si="0"/>
        <v>2121</v>
      </c>
      <c r="D14" s="22">
        <f t="shared" si="0"/>
        <v>480</v>
      </c>
      <c r="E14" s="22">
        <f t="shared" si="0"/>
        <v>416</v>
      </c>
      <c r="F14" s="23">
        <f t="shared" si="0"/>
        <v>159</v>
      </c>
      <c r="G14" s="23">
        <f t="shared" si="0"/>
        <v>169</v>
      </c>
      <c r="H14" s="23">
        <f t="shared" si="0"/>
        <v>114</v>
      </c>
      <c r="I14" s="23">
        <f t="shared" si="0"/>
        <v>4278</v>
      </c>
      <c r="J14" s="17"/>
    </row>
    <row r="15" spans="1:11" x14ac:dyDescent="0.3">
      <c r="A15" s="12"/>
      <c r="B15" s="28">
        <f>B14+C14</f>
        <v>2940</v>
      </c>
      <c r="C15" s="29"/>
      <c r="D15" s="28">
        <f>D14+E14</f>
        <v>896</v>
      </c>
      <c r="E15" s="29"/>
    </row>
    <row r="18" spans="1:1" x14ac:dyDescent="0.3">
      <c r="A18" t="s">
        <v>17</v>
      </c>
    </row>
  </sheetData>
  <mergeCells count="10">
    <mergeCell ref="J5:J6"/>
    <mergeCell ref="J7:J8"/>
    <mergeCell ref="B15:C15"/>
    <mergeCell ref="D15:E15"/>
    <mergeCell ref="B5:C5"/>
    <mergeCell ref="D5:E5"/>
    <mergeCell ref="F5:F6"/>
    <mergeCell ref="G5:G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&amp;C&amp;G</oddHeader>
  </headerFooter>
  <ignoredErrors>
    <ignoredError sqref="I10" formula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E4E1B-A6BC-4EF8-87B4-C978F6BC724F}">
  <dimension ref="A3:K18"/>
  <sheetViews>
    <sheetView zoomScaleNormal="100" workbookViewId="0">
      <selection activeCell="H24" sqref="H24"/>
    </sheetView>
  </sheetViews>
  <sheetFormatPr defaultColWidth="9.109375" defaultRowHeight="14.4" x14ac:dyDescent="0.3"/>
  <cols>
    <col min="1" max="1" width="31.5546875" customWidth="1"/>
    <col min="11" max="11" width="10.109375" customWidth="1"/>
  </cols>
  <sheetData>
    <row r="3" spans="1:11" x14ac:dyDescent="0.3">
      <c r="A3" s="1" t="s">
        <v>0</v>
      </c>
    </row>
    <row r="4" spans="1:11" x14ac:dyDescent="0.3">
      <c r="A4" s="2" t="s">
        <v>30</v>
      </c>
    </row>
    <row r="5" spans="1:11" ht="30" customHeight="1" x14ac:dyDescent="0.3">
      <c r="A5" s="5" t="s">
        <v>1</v>
      </c>
      <c r="B5" s="30" t="s">
        <v>20</v>
      </c>
      <c r="C5" s="31"/>
      <c r="D5" s="30" t="s">
        <v>21</v>
      </c>
      <c r="E5" s="31"/>
      <c r="F5" s="24" t="s">
        <v>22</v>
      </c>
      <c r="G5" s="24" t="s">
        <v>23</v>
      </c>
      <c r="H5" s="24" t="s">
        <v>24</v>
      </c>
      <c r="I5" s="24" t="s">
        <v>13</v>
      </c>
      <c r="J5" s="24" t="s">
        <v>14</v>
      </c>
      <c r="K5" s="3" t="s">
        <v>16</v>
      </c>
    </row>
    <row r="6" spans="1:11" x14ac:dyDescent="0.3">
      <c r="A6" s="6"/>
      <c r="B6" s="7" t="s">
        <v>9</v>
      </c>
      <c r="C6" s="7" t="s">
        <v>10</v>
      </c>
      <c r="D6" s="7" t="s">
        <v>11</v>
      </c>
      <c r="E6" s="7" t="s">
        <v>12</v>
      </c>
      <c r="F6" s="25"/>
      <c r="G6" s="25"/>
      <c r="H6" s="25"/>
      <c r="I6" s="25"/>
      <c r="J6" s="25"/>
      <c r="K6" s="4" t="s">
        <v>19</v>
      </c>
    </row>
    <row r="7" spans="1:11" x14ac:dyDescent="0.3">
      <c r="A7" s="8" t="s">
        <v>2</v>
      </c>
      <c r="B7" s="13">
        <v>85</v>
      </c>
      <c r="C7" s="13">
        <v>341</v>
      </c>
      <c r="D7" s="13">
        <v>20</v>
      </c>
      <c r="E7" s="13">
        <v>34</v>
      </c>
      <c r="F7" s="13">
        <v>31</v>
      </c>
      <c r="G7" s="13">
        <v>7</v>
      </c>
      <c r="H7" s="13">
        <v>4</v>
      </c>
      <c r="I7" s="13">
        <f>SUM(B7:H7)</f>
        <v>522</v>
      </c>
      <c r="J7" s="26">
        <f>SUM(I7:I8)</f>
        <v>666</v>
      </c>
      <c r="K7" s="14">
        <f>SUM(I9,J7)</f>
        <v>3001</v>
      </c>
    </row>
    <row r="8" spans="1:11" x14ac:dyDescent="0.3">
      <c r="A8" s="8" t="s">
        <v>3</v>
      </c>
      <c r="B8" s="13">
        <v>25</v>
      </c>
      <c r="C8" s="13">
        <v>79</v>
      </c>
      <c r="D8" s="13">
        <v>10</v>
      </c>
      <c r="E8" s="13">
        <v>11</v>
      </c>
      <c r="F8" s="13">
        <v>9</v>
      </c>
      <c r="G8" s="13">
        <v>7</v>
      </c>
      <c r="H8" s="13">
        <v>3</v>
      </c>
      <c r="I8" s="13">
        <f>SUM(B8:H8)</f>
        <v>144</v>
      </c>
      <c r="J8" s="27"/>
      <c r="K8" s="15"/>
    </row>
    <row r="9" spans="1:11" x14ac:dyDescent="0.3">
      <c r="A9" s="8" t="s">
        <v>4</v>
      </c>
      <c r="B9" s="13">
        <v>471</v>
      </c>
      <c r="C9" s="13">
        <v>1172</v>
      </c>
      <c r="D9" s="13">
        <v>266</v>
      </c>
      <c r="E9" s="13">
        <v>215</v>
      </c>
      <c r="F9" s="13">
        <v>81</v>
      </c>
      <c r="G9" s="13">
        <v>71</v>
      </c>
      <c r="H9" s="13">
        <v>59</v>
      </c>
      <c r="I9" s="16">
        <f>SUM(B9:H9)</f>
        <v>2335</v>
      </c>
      <c r="J9" s="17"/>
      <c r="K9" s="15"/>
    </row>
    <row r="10" spans="1:11" x14ac:dyDescent="0.3">
      <c r="A10" s="8" t="s">
        <v>18</v>
      </c>
      <c r="B10" s="13">
        <v>0</v>
      </c>
      <c r="C10" s="13">
        <v>2</v>
      </c>
      <c r="D10" s="13">
        <v>0</v>
      </c>
      <c r="E10" s="13">
        <v>0</v>
      </c>
      <c r="F10" s="13">
        <v>1</v>
      </c>
      <c r="G10" s="13">
        <v>0</v>
      </c>
      <c r="H10" s="13">
        <v>1</v>
      </c>
      <c r="I10" s="13">
        <f>B10+C10+D10+E10+F10+G10+H10</f>
        <v>4</v>
      </c>
      <c r="J10" s="18"/>
      <c r="K10" s="15"/>
    </row>
    <row r="11" spans="1:11" x14ac:dyDescent="0.3">
      <c r="A11" s="8" t="s">
        <v>5</v>
      </c>
      <c r="B11" s="13">
        <v>40</v>
      </c>
      <c r="C11" s="13">
        <v>59</v>
      </c>
      <c r="D11" s="13">
        <v>26</v>
      </c>
      <c r="E11" s="13">
        <v>12</v>
      </c>
      <c r="F11" s="13">
        <v>6</v>
      </c>
      <c r="G11" s="13">
        <v>6</v>
      </c>
      <c r="H11" s="13">
        <v>10</v>
      </c>
      <c r="I11" s="13">
        <f>SUM(B11:H11)</f>
        <v>159</v>
      </c>
      <c r="J11" s="19" t="s">
        <v>15</v>
      </c>
      <c r="K11" s="15"/>
    </row>
    <row r="12" spans="1:11" x14ac:dyDescent="0.3">
      <c r="A12" s="9" t="s">
        <v>6</v>
      </c>
      <c r="B12" s="13">
        <v>199</v>
      </c>
      <c r="C12" s="13">
        <v>471</v>
      </c>
      <c r="D12" s="13">
        <v>158</v>
      </c>
      <c r="E12" s="13">
        <v>144</v>
      </c>
      <c r="F12" s="13">
        <v>33</v>
      </c>
      <c r="G12" s="13">
        <v>78</v>
      </c>
      <c r="H12" s="13">
        <v>38</v>
      </c>
      <c r="I12" s="20">
        <f>B12+C12+D12+E12+F12+G12+H12</f>
        <v>1121</v>
      </c>
      <c r="J12" s="18"/>
      <c r="K12" s="15"/>
    </row>
    <row r="13" spans="1:11" x14ac:dyDescent="0.3">
      <c r="A13" s="10" t="s">
        <v>7</v>
      </c>
      <c r="B13" s="21">
        <v>0</v>
      </c>
      <c r="C13" s="21">
        <v>1</v>
      </c>
      <c r="D13" s="21">
        <v>0</v>
      </c>
      <c r="E13" s="21">
        <v>0</v>
      </c>
      <c r="F13" s="13">
        <v>0</v>
      </c>
      <c r="G13" s="13">
        <v>0</v>
      </c>
      <c r="H13" s="13">
        <v>0</v>
      </c>
      <c r="I13" s="13">
        <f>B13+C13+D13+E13+F13+G13+H13</f>
        <v>1</v>
      </c>
      <c r="J13" s="17"/>
      <c r="K13" s="15"/>
    </row>
    <row r="14" spans="1:11" x14ac:dyDescent="0.3">
      <c r="A14" s="11" t="s">
        <v>8</v>
      </c>
      <c r="B14" s="22">
        <f t="shared" ref="B14:I14" si="0">SUM(B7:B13)</f>
        <v>820</v>
      </c>
      <c r="C14" s="22">
        <f t="shared" si="0"/>
        <v>2125</v>
      </c>
      <c r="D14" s="22">
        <f t="shared" si="0"/>
        <v>480</v>
      </c>
      <c r="E14" s="22">
        <f t="shared" si="0"/>
        <v>416</v>
      </c>
      <c r="F14" s="23">
        <f t="shared" si="0"/>
        <v>161</v>
      </c>
      <c r="G14" s="23">
        <f t="shared" si="0"/>
        <v>169</v>
      </c>
      <c r="H14" s="23">
        <f t="shared" si="0"/>
        <v>115</v>
      </c>
      <c r="I14" s="23">
        <f t="shared" si="0"/>
        <v>4286</v>
      </c>
      <c r="J14" s="17"/>
    </row>
    <row r="15" spans="1:11" x14ac:dyDescent="0.3">
      <c r="A15" s="12"/>
      <c r="B15" s="28">
        <f>B14+C14</f>
        <v>2945</v>
      </c>
      <c r="C15" s="29"/>
      <c r="D15" s="28">
        <f>D14+E14</f>
        <v>896</v>
      </c>
      <c r="E15" s="29"/>
    </row>
    <row r="18" spans="1:1" x14ac:dyDescent="0.3">
      <c r="A18" t="s">
        <v>17</v>
      </c>
    </row>
  </sheetData>
  <mergeCells count="10">
    <mergeCell ref="J5:J6"/>
    <mergeCell ref="J7:J8"/>
    <mergeCell ref="B15:C15"/>
    <mergeCell ref="D15:E15"/>
    <mergeCell ref="B5:C5"/>
    <mergeCell ref="D5:E5"/>
    <mergeCell ref="F5:F6"/>
    <mergeCell ref="G5:G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A952F-4DD8-4FC3-AE4F-E4CDA2D81C60}">
  <dimension ref="A3:K18"/>
  <sheetViews>
    <sheetView zoomScaleNormal="100" workbookViewId="0">
      <selection activeCell="H24" sqref="H24"/>
    </sheetView>
  </sheetViews>
  <sheetFormatPr defaultColWidth="9.109375" defaultRowHeight="14.4" x14ac:dyDescent="0.3"/>
  <cols>
    <col min="1" max="1" width="31.5546875" customWidth="1"/>
    <col min="11" max="11" width="10.109375" customWidth="1"/>
  </cols>
  <sheetData>
    <row r="3" spans="1:11" x14ac:dyDescent="0.3">
      <c r="A3" s="1" t="s">
        <v>0</v>
      </c>
    </row>
    <row r="4" spans="1:11" x14ac:dyDescent="0.3">
      <c r="A4" s="2" t="s">
        <v>31</v>
      </c>
    </row>
    <row r="5" spans="1:11" ht="30" customHeight="1" x14ac:dyDescent="0.3">
      <c r="A5" s="5" t="s">
        <v>1</v>
      </c>
      <c r="B5" s="30" t="s">
        <v>20</v>
      </c>
      <c r="C5" s="31"/>
      <c r="D5" s="30" t="s">
        <v>21</v>
      </c>
      <c r="E5" s="31"/>
      <c r="F5" s="24" t="s">
        <v>22</v>
      </c>
      <c r="G5" s="24" t="s">
        <v>23</v>
      </c>
      <c r="H5" s="24" t="s">
        <v>24</v>
      </c>
      <c r="I5" s="24" t="s">
        <v>13</v>
      </c>
      <c r="J5" s="24" t="s">
        <v>14</v>
      </c>
      <c r="K5" s="3" t="s">
        <v>16</v>
      </c>
    </row>
    <row r="6" spans="1:11" x14ac:dyDescent="0.3">
      <c r="A6" s="6"/>
      <c r="B6" s="7" t="s">
        <v>9</v>
      </c>
      <c r="C6" s="7" t="s">
        <v>10</v>
      </c>
      <c r="D6" s="7" t="s">
        <v>11</v>
      </c>
      <c r="E6" s="7" t="s">
        <v>12</v>
      </c>
      <c r="F6" s="25"/>
      <c r="G6" s="25"/>
      <c r="H6" s="25"/>
      <c r="I6" s="25"/>
      <c r="J6" s="25"/>
      <c r="K6" s="4" t="s">
        <v>19</v>
      </c>
    </row>
    <row r="7" spans="1:11" x14ac:dyDescent="0.3">
      <c r="A7" s="8" t="s">
        <v>2</v>
      </c>
      <c r="B7" s="13">
        <v>83</v>
      </c>
      <c r="C7" s="13">
        <v>327</v>
      </c>
      <c r="D7" s="13">
        <v>20</v>
      </c>
      <c r="E7" s="13">
        <v>34</v>
      </c>
      <c r="F7" s="13">
        <v>29</v>
      </c>
      <c r="G7" s="13">
        <v>7</v>
      </c>
      <c r="H7" s="13">
        <v>4</v>
      </c>
      <c r="I7" s="13">
        <f>SUM(B7:H7)</f>
        <v>504</v>
      </c>
      <c r="J7" s="26">
        <f>SUM(I7:I8)</f>
        <v>645</v>
      </c>
      <c r="K7" s="14">
        <f>SUM(I9,J7)</f>
        <v>3001</v>
      </c>
    </row>
    <row r="8" spans="1:11" x14ac:dyDescent="0.3">
      <c r="A8" s="8" t="s">
        <v>3</v>
      </c>
      <c r="B8" s="13">
        <v>24</v>
      </c>
      <c r="C8" s="13">
        <v>78</v>
      </c>
      <c r="D8" s="13">
        <v>10</v>
      </c>
      <c r="E8" s="13">
        <v>11</v>
      </c>
      <c r="F8" s="13">
        <v>9</v>
      </c>
      <c r="G8" s="13">
        <v>6</v>
      </c>
      <c r="H8" s="13">
        <v>3</v>
      </c>
      <c r="I8" s="13">
        <f>SUM(B8:H8)</f>
        <v>141</v>
      </c>
      <c r="J8" s="27"/>
      <c r="K8" s="15"/>
    </row>
    <row r="9" spans="1:11" x14ac:dyDescent="0.3">
      <c r="A9" s="8" t="s">
        <v>4</v>
      </c>
      <c r="B9" s="13">
        <v>474</v>
      </c>
      <c r="C9" s="13">
        <v>1187</v>
      </c>
      <c r="D9" s="13">
        <v>266</v>
      </c>
      <c r="E9" s="13">
        <v>215</v>
      </c>
      <c r="F9" s="13">
        <v>83</v>
      </c>
      <c r="G9" s="13">
        <v>72</v>
      </c>
      <c r="H9" s="13">
        <v>59</v>
      </c>
      <c r="I9" s="16">
        <f>SUM(B9:H9)</f>
        <v>2356</v>
      </c>
      <c r="J9" s="17"/>
      <c r="K9" s="15"/>
    </row>
    <row r="10" spans="1:11" x14ac:dyDescent="0.3">
      <c r="A10" s="8" t="s">
        <v>18</v>
      </c>
      <c r="B10" s="13">
        <v>0</v>
      </c>
      <c r="C10" s="13">
        <v>1</v>
      </c>
      <c r="D10" s="13">
        <v>0</v>
      </c>
      <c r="E10" s="13">
        <v>0</v>
      </c>
      <c r="F10" s="13">
        <v>1</v>
      </c>
      <c r="G10" s="13">
        <v>0</v>
      </c>
      <c r="H10" s="13">
        <v>1</v>
      </c>
      <c r="I10" s="13">
        <f>B10+C10+D10+E10+F10+G10+H10</f>
        <v>3</v>
      </c>
      <c r="J10" s="18"/>
      <c r="K10" s="15"/>
    </row>
    <row r="11" spans="1:11" x14ac:dyDescent="0.3">
      <c r="A11" s="8" t="s">
        <v>5</v>
      </c>
      <c r="B11" s="13">
        <v>40</v>
      </c>
      <c r="C11" s="13">
        <v>59</v>
      </c>
      <c r="D11" s="13">
        <v>26</v>
      </c>
      <c r="E11" s="13">
        <v>12</v>
      </c>
      <c r="F11" s="13">
        <v>6</v>
      </c>
      <c r="G11" s="13">
        <v>6</v>
      </c>
      <c r="H11" s="13">
        <v>10</v>
      </c>
      <c r="I11" s="13">
        <f>SUM(B11:H11)</f>
        <v>159</v>
      </c>
      <c r="J11" s="19" t="s">
        <v>15</v>
      </c>
      <c r="K11" s="15"/>
    </row>
    <row r="12" spans="1:11" x14ac:dyDescent="0.3">
      <c r="A12" s="9" t="s">
        <v>6</v>
      </c>
      <c r="B12" s="13">
        <v>199</v>
      </c>
      <c r="C12" s="13">
        <v>472</v>
      </c>
      <c r="D12" s="13">
        <v>158</v>
      </c>
      <c r="E12" s="13">
        <v>144</v>
      </c>
      <c r="F12" s="13">
        <v>33</v>
      </c>
      <c r="G12" s="13">
        <v>78</v>
      </c>
      <c r="H12" s="13">
        <v>38</v>
      </c>
      <c r="I12" s="20">
        <f>B12+C12+D12+E12+F12+G12+H12</f>
        <v>1122</v>
      </c>
      <c r="J12" s="18"/>
      <c r="K12" s="15"/>
    </row>
    <row r="13" spans="1:11" x14ac:dyDescent="0.3">
      <c r="A13" s="10" t="s">
        <v>7</v>
      </c>
      <c r="B13" s="21">
        <v>1</v>
      </c>
      <c r="C13" s="21">
        <v>3</v>
      </c>
      <c r="D13" s="21">
        <v>0</v>
      </c>
      <c r="E13" s="21">
        <v>0</v>
      </c>
      <c r="F13" s="13">
        <v>0</v>
      </c>
      <c r="G13" s="13">
        <v>0</v>
      </c>
      <c r="H13" s="13">
        <v>0</v>
      </c>
      <c r="I13" s="13">
        <f>B13+C13+D13+E13+F13+G13+H13</f>
        <v>4</v>
      </c>
      <c r="J13" s="17"/>
      <c r="K13" s="15"/>
    </row>
    <row r="14" spans="1:11" x14ac:dyDescent="0.3">
      <c r="A14" s="11" t="s">
        <v>8</v>
      </c>
      <c r="B14" s="22">
        <f t="shared" ref="B14:I14" si="0">SUM(B7:B13)</f>
        <v>821</v>
      </c>
      <c r="C14" s="22">
        <f t="shared" si="0"/>
        <v>2127</v>
      </c>
      <c r="D14" s="22">
        <f t="shared" si="0"/>
        <v>480</v>
      </c>
      <c r="E14" s="22">
        <f t="shared" si="0"/>
        <v>416</v>
      </c>
      <c r="F14" s="23">
        <f t="shared" si="0"/>
        <v>161</v>
      </c>
      <c r="G14" s="23">
        <f t="shared" si="0"/>
        <v>169</v>
      </c>
      <c r="H14" s="23">
        <f t="shared" si="0"/>
        <v>115</v>
      </c>
      <c r="I14" s="23">
        <f t="shared" si="0"/>
        <v>4289</v>
      </c>
      <c r="J14" s="17"/>
    </row>
    <row r="15" spans="1:11" x14ac:dyDescent="0.3">
      <c r="A15" s="12"/>
      <c r="B15" s="28">
        <f>B14+C14</f>
        <v>2948</v>
      </c>
      <c r="C15" s="29"/>
      <c r="D15" s="28">
        <f>D14+E14</f>
        <v>896</v>
      </c>
      <c r="E15" s="29"/>
    </row>
    <row r="18" spans="1:1" x14ac:dyDescent="0.3">
      <c r="A18" t="s">
        <v>17</v>
      </c>
    </row>
  </sheetData>
  <mergeCells count="10">
    <mergeCell ref="J5:J6"/>
    <mergeCell ref="J7:J8"/>
    <mergeCell ref="B15:C15"/>
    <mergeCell ref="D15:E15"/>
    <mergeCell ref="B5:C5"/>
    <mergeCell ref="D5:E5"/>
    <mergeCell ref="F5:F6"/>
    <mergeCell ref="G5:G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94F37-5CB6-40F5-A5CB-482B41F50D88}">
  <dimension ref="A3:K18"/>
  <sheetViews>
    <sheetView zoomScaleNormal="100" workbookViewId="0">
      <selection activeCell="I7" sqref="I7:I8"/>
    </sheetView>
  </sheetViews>
  <sheetFormatPr defaultColWidth="9.109375" defaultRowHeight="14.4" x14ac:dyDescent="0.3"/>
  <cols>
    <col min="1" max="1" width="31.5546875" customWidth="1"/>
    <col min="11" max="11" width="10.109375" customWidth="1"/>
  </cols>
  <sheetData>
    <row r="3" spans="1:11" x14ac:dyDescent="0.3">
      <c r="A3" s="1" t="s">
        <v>0</v>
      </c>
    </row>
    <row r="4" spans="1:11" x14ac:dyDescent="0.3">
      <c r="A4" s="2" t="s">
        <v>32</v>
      </c>
    </row>
    <row r="5" spans="1:11" ht="30" customHeight="1" x14ac:dyDescent="0.3">
      <c r="A5" s="5" t="s">
        <v>1</v>
      </c>
      <c r="B5" s="30" t="s">
        <v>20</v>
      </c>
      <c r="C5" s="31"/>
      <c r="D5" s="30" t="s">
        <v>21</v>
      </c>
      <c r="E5" s="31"/>
      <c r="F5" s="24" t="s">
        <v>22</v>
      </c>
      <c r="G5" s="24" t="s">
        <v>23</v>
      </c>
      <c r="H5" s="24" t="s">
        <v>24</v>
      </c>
      <c r="I5" s="24" t="s">
        <v>13</v>
      </c>
      <c r="J5" s="24" t="s">
        <v>14</v>
      </c>
      <c r="K5" s="3" t="s">
        <v>16</v>
      </c>
    </row>
    <row r="6" spans="1:11" x14ac:dyDescent="0.3">
      <c r="A6" s="6"/>
      <c r="B6" s="7" t="s">
        <v>9</v>
      </c>
      <c r="C6" s="7" t="s">
        <v>10</v>
      </c>
      <c r="D6" s="7" t="s">
        <v>11</v>
      </c>
      <c r="E6" s="7" t="s">
        <v>12</v>
      </c>
      <c r="F6" s="25"/>
      <c r="G6" s="25"/>
      <c r="H6" s="25"/>
      <c r="I6" s="25"/>
      <c r="J6" s="25"/>
      <c r="K6" s="4" t="s">
        <v>19</v>
      </c>
    </row>
    <row r="7" spans="1:11" x14ac:dyDescent="0.3">
      <c r="A7" s="8" t="s">
        <v>2</v>
      </c>
      <c r="B7" s="13">
        <v>83</v>
      </c>
      <c r="C7" s="13">
        <v>317</v>
      </c>
      <c r="D7" s="13">
        <v>20</v>
      </c>
      <c r="E7" s="13">
        <v>34</v>
      </c>
      <c r="F7" s="13">
        <v>29</v>
      </c>
      <c r="G7" s="13">
        <v>6</v>
      </c>
      <c r="H7" s="13">
        <v>4</v>
      </c>
      <c r="I7" s="13">
        <f>SUM(B7:H7)</f>
        <v>493</v>
      </c>
      <c r="J7" s="26">
        <f>SUM(I7:I8)</f>
        <v>630</v>
      </c>
      <c r="K7" s="14">
        <f>SUM(I9,J7)</f>
        <v>3001</v>
      </c>
    </row>
    <row r="8" spans="1:11" x14ac:dyDescent="0.3">
      <c r="A8" s="8" t="s">
        <v>3</v>
      </c>
      <c r="B8" s="13">
        <v>23</v>
      </c>
      <c r="C8" s="13">
        <v>75</v>
      </c>
      <c r="D8" s="13">
        <v>10</v>
      </c>
      <c r="E8" s="13">
        <v>11</v>
      </c>
      <c r="F8" s="13">
        <v>9</v>
      </c>
      <c r="G8" s="13">
        <v>6</v>
      </c>
      <c r="H8" s="13">
        <v>3</v>
      </c>
      <c r="I8" s="13">
        <f>SUM(B8:H8)</f>
        <v>137</v>
      </c>
      <c r="J8" s="27"/>
      <c r="K8" s="15"/>
    </row>
    <row r="9" spans="1:11" x14ac:dyDescent="0.3">
      <c r="A9" s="8" t="s">
        <v>4</v>
      </c>
      <c r="B9" s="13">
        <v>475</v>
      </c>
      <c r="C9" s="13">
        <v>1200</v>
      </c>
      <c r="D9" s="13">
        <v>266</v>
      </c>
      <c r="E9" s="13">
        <v>215</v>
      </c>
      <c r="F9" s="13">
        <v>83</v>
      </c>
      <c r="G9" s="13">
        <v>73</v>
      </c>
      <c r="H9" s="13">
        <v>59</v>
      </c>
      <c r="I9" s="16">
        <f>SUM(B9:H9)</f>
        <v>2371</v>
      </c>
      <c r="J9" s="17"/>
      <c r="K9" s="15"/>
    </row>
    <row r="10" spans="1:11" x14ac:dyDescent="0.3">
      <c r="A10" s="8" t="s">
        <v>18</v>
      </c>
      <c r="B10" s="13">
        <v>0</v>
      </c>
      <c r="C10" s="13">
        <v>1</v>
      </c>
      <c r="D10" s="13">
        <v>0</v>
      </c>
      <c r="E10" s="13">
        <v>0</v>
      </c>
      <c r="F10" s="13">
        <v>1</v>
      </c>
      <c r="G10" s="13">
        <v>0</v>
      </c>
      <c r="H10" s="13">
        <v>0</v>
      </c>
      <c r="I10" s="13">
        <f>B10+C10+D10+E10+F10+G10+H10</f>
        <v>2</v>
      </c>
      <c r="J10" s="18"/>
      <c r="K10" s="15"/>
    </row>
    <row r="11" spans="1:11" x14ac:dyDescent="0.3">
      <c r="A11" s="8" t="s">
        <v>5</v>
      </c>
      <c r="B11" s="13">
        <v>40</v>
      </c>
      <c r="C11" s="13">
        <v>59</v>
      </c>
      <c r="D11" s="13">
        <v>26</v>
      </c>
      <c r="E11" s="13">
        <v>12</v>
      </c>
      <c r="F11" s="13">
        <v>6</v>
      </c>
      <c r="G11" s="13">
        <v>6</v>
      </c>
      <c r="H11" s="13">
        <v>10</v>
      </c>
      <c r="I11" s="13">
        <f>SUM(B11:H11)</f>
        <v>159</v>
      </c>
      <c r="J11" s="19" t="s">
        <v>15</v>
      </c>
      <c r="K11" s="15"/>
    </row>
    <row r="12" spans="1:11" x14ac:dyDescent="0.3">
      <c r="A12" s="9" t="s">
        <v>6</v>
      </c>
      <c r="B12" s="13">
        <v>199</v>
      </c>
      <c r="C12" s="13">
        <v>472</v>
      </c>
      <c r="D12" s="13">
        <v>158</v>
      </c>
      <c r="E12" s="13">
        <v>144</v>
      </c>
      <c r="F12" s="13">
        <v>33</v>
      </c>
      <c r="G12" s="13">
        <v>78</v>
      </c>
      <c r="H12" s="13">
        <v>39</v>
      </c>
      <c r="I12" s="20">
        <f>B12+C12+D12+E12+F12+G12+H12</f>
        <v>1123</v>
      </c>
      <c r="J12" s="18"/>
      <c r="K12" s="15"/>
    </row>
    <row r="13" spans="1:11" x14ac:dyDescent="0.3">
      <c r="A13" s="10" t="s">
        <v>7</v>
      </c>
      <c r="B13" s="21">
        <v>1</v>
      </c>
      <c r="C13" s="21">
        <v>5</v>
      </c>
      <c r="D13" s="21">
        <v>0</v>
      </c>
      <c r="E13" s="21">
        <v>0</v>
      </c>
      <c r="F13" s="13">
        <v>2</v>
      </c>
      <c r="G13" s="13">
        <v>0</v>
      </c>
      <c r="H13" s="13">
        <v>0</v>
      </c>
      <c r="I13" s="13">
        <f>B13+C13+D13+E13+F13+G13+H13</f>
        <v>8</v>
      </c>
      <c r="J13" s="17"/>
      <c r="K13" s="15"/>
    </row>
    <row r="14" spans="1:11" x14ac:dyDescent="0.3">
      <c r="A14" s="11" t="s">
        <v>8</v>
      </c>
      <c r="B14" s="22">
        <f t="shared" ref="B14:I14" si="0">SUM(B7:B13)</f>
        <v>821</v>
      </c>
      <c r="C14" s="22">
        <f t="shared" si="0"/>
        <v>2129</v>
      </c>
      <c r="D14" s="22">
        <f t="shared" si="0"/>
        <v>480</v>
      </c>
      <c r="E14" s="22">
        <f t="shared" si="0"/>
        <v>416</v>
      </c>
      <c r="F14" s="23">
        <f t="shared" si="0"/>
        <v>163</v>
      </c>
      <c r="G14" s="23">
        <f t="shared" si="0"/>
        <v>169</v>
      </c>
      <c r="H14" s="23">
        <f t="shared" si="0"/>
        <v>115</v>
      </c>
      <c r="I14" s="23">
        <f t="shared" si="0"/>
        <v>4293</v>
      </c>
      <c r="J14" s="17"/>
    </row>
    <row r="15" spans="1:11" x14ac:dyDescent="0.3">
      <c r="A15" s="12"/>
      <c r="B15" s="28">
        <f>B14+C14</f>
        <v>2950</v>
      </c>
      <c r="C15" s="29"/>
      <c r="D15" s="28">
        <f>D14+E14</f>
        <v>896</v>
      </c>
      <c r="E15" s="29"/>
    </row>
    <row r="18" spans="1:1" x14ac:dyDescent="0.3">
      <c r="A18" t="s">
        <v>17</v>
      </c>
    </row>
  </sheetData>
  <mergeCells count="10">
    <mergeCell ref="J5:J6"/>
    <mergeCell ref="J7:J8"/>
    <mergeCell ref="B15:C15"/>
    <mergeCell ref="D15:E15"/>
    <mergeCell ref="B5:C5"/>
    <mergeCell ref="D5:E5"/>
    <mergeCell ref="F5:F6"/>
    <mergeCell ref="G5:G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7A3F6-0314-4532-B01D-065838FAB2A3}">
  <dimension ref="A3:K18"/>
  <sheetViews>
    <sheetView zoomScaleNormal="100" workbookViewId="0">
      <selection activeCell="A4" sqref="A4"/>
    </sheetView>
  </sheetViews>
  <sheetFormatPr defaultColWidth="9.109375" defaultRowHeight="14.4" x14ac:dyDescent="0.3"/>
  <cols>
    <col min="1" max="1" width="31.5546875" customWidth="1"/>
    <col min="11" max="11" width="10.109375" customWidth="1"/>
  </cols>
  <sheetData>
    <row r="3" spans="1:11" x14ac:dyDescent="0.3">
      <c r="A3" s="1" t="s">
        <v>0</v>
      </c>
    </row>
    <row r="4" spans="1:11" x14ac:dyDescent="0.3">
      <c r="A4" s="2" t="s">
        <v>33</v>
      </c>
    </row>
    <row r="5" spans="1:11" ht="30" customHeight="1" x14ac:dyDescent="0.3">
      <c r="A5" s="5" t="s">
        <v>1</v>
      </c>
      <c r="B5" s="30" t="s">
        <v>20</v>
      </c>
      <c r="C5" s="31"/>
      <c r="D5" s="30" t="s">
        <v>21</v>
      </c>
      <c r="E5" s="31"/>
      <c r="F5" s="24" t="s">
        <v>22</v>
      </c>
      <c r="G5" s="24" t="s">
        <v>23</v>
      </c>
      <c r="H5" s="24" t="s">
        <v>24</v>
      </c>
      <c r="I5" s="24" t="s">
        <v>13</v>
      </c>
      <c r="J5" s="24" t="s">
        <v>14</v>
      </c>
      <c r="K5" s="3" t="s">
        <v>16</v>
      </c>
    </row>
    <row r="6" spans="1:11" x14ac:dyDescent="0.3">
      <c r="A6" s="6"/>
      <c r="B6" s="7" t="s">
        <v>9</v>
      </c>
      <c r="C6" s="7" t="s">
        <v>10</v>
      </c>
      <c r="D6" s="7" t="s">
        <v>11</v>
      </c>
      <c r="E6" s="7" t="s">
        <v>12</v>
      </c>
      <c r="F6" s="25"/>
      <c r="G6" s="25"/>
      <c r="H6" s="25"/>
      <c r="I6" s="25"/>
      <c r="J6" s="25"/>
      <c r="K6" s="4" t="s">
        <v>19</v>
      </c>
    </row>
    <row r="7" spans="1:11" x14ac:dyDescent="0.3">
      <c r="A7" s="8" t="s">
        <v>2</v>
      </c>
      <c r="B7" s="13">
        <v>84</v>
      </c>
      <c r="C7" s="13">
        <v>323</v>
      </c>
      <c r="D7" s="13">
        <v>20</v>
      </c>
      <c r="E7" s="13">
        <v>34</v>
      </c>
      <c r="F7" s="13">
        <v>29</v>
      </c>
      <c r="G7" s="13">
        <v>6</v>
      </c>
      <c r="H7" s="13">
        <v>4</v>
      </c>
      <c r="I7" s="13">
        <f>SUM(B7:H7)</f>
        <v>500</v>
      </c>
      <c r="J7" s="26">
        <f>SUM(I7:I8)</f>
        <v>637</v>
      </c>
      <c r="K7" s="14">
        <f>SUM(I9,J7)</f>
        <v>3016</v>
      </c>
    </row>
    <row r="8" spans="1:11" x14ac:dyDescent="0.3">
      <c r="A8" s="8" t="s">
        <v>3</v>
      </c>
      <c r="B8" s="13">
        <v>23</v>
      </c>
      <c r="C8" s="13">
        <v>78</v>
      </c>
      <c r="D8" s="13">
        <v>10</v>
      </c>
      <c r="E8" s="13">
        <v>10</v>
      </c>
      <c r="F8" s="13">
        <v>8</v>
      </c>
      <c r="G8" s="13">
        <v>6</v>
      </c>
      <c r="H8" s="13">
        <v>2</v>
      </c>
      <c r="I8" s="13">
        <f>SUM(B8:H8)</f>
        <v>137</v>
      </c>
      <c r="J8" s="27"/>
      <c r="K8" s="15"/>
    </row>
    <row r="9" spans="1:11" x14ac:dyDescent="0.3">
      <c r="A9" s="8" t="s">
        <v>4</v>
      </c>
      <c r="B9" s="13">
        <v>478</v>
      </c>
      <c r="C9" s="13">
        <v>1203</v>
      </c>
      <c r="D9" s="13">
        <v>266</v>
      </c>
      <c r="E9" s="13">
        <v>216</v>
      </c>
      <c r="F9" s="13">
        <v>83</v>
      </c>
      <c r="G9" s="13">
        <v>73</v>
      </c>
      <c r="H9" s="13">
        <v>60</v>
      </c>
      <c r="I9" s="16">
        <f>SUM(B9:H9)</f>
        <v>2379</v>
      </c>
      <c r="J9" s="17"/>
      <c r="K9" s="15"/>
    </row>
    <row r="10" spans="1:11" x14ac:dyDescent="0.3">
      <c r="A10" s="8" t="s">
        <v>18</v>
      </c>
      <c r="B10" s="13">
        <v>3</v>
      </c>
      <c r="C10" s="13">
        <v>7</v>
      </c>
      <c r="D10" s="13">
        <v>1</v>
      </c>
      <c r="E10" s="13">
        <v>0</v>
      </c>
      <c r="F10" s="13">
        <v>1</v>
      </c>
      <c r="G10" s="13">
        <v>1</v>
      </c>
      <c r="H10" s="13">
        <v>0</v>
      </c>
      <c r="I10" s="13">
        <f>B10+C10+D10+E10+F10+G10+H10</f>
        <v>13</v>
      </c>
      <c r="J10" s="18"/>
      <c r="K10" s="15"/>
    </row>
    <row r="11" spans="1:11" x14ac:dyDescent="0.3">
      <c r="A11" s="8" t="s">
        <v>5</v>
      </c>
      <c r="B11" s="13">
        <v>40</v>
      </c>
      <c r="C11" s="13">
        <v>61</v>
      </c>
      <c r="D11" s="13">
        <v>26</v>
      </c>
      <c r="E11" s="13">
        <v>12</v>
      </c>
      <c r="F11" s="13">
        <v>6</v>
      </c>
      <c r="G11" s="13">
        <v>6</v>
      </c>
      <c r="H11" s="13">
        <v>10</v>
      </c>
      <c r="I11" s="13">
        <f>SUM(B11:H11)</f>
        <v>161</v>
      </c>
      <c r="J11" s="19" t="s">
        <v>15</v>
      </c>
      <c r="K11" s="15"/>
    </row>
    <row r="12" spans="1:11" x14ac:dyDescent="0.3">
      <c r="A12" s="9" t="s">
        <v>6</v>
      </c>
      <c r="B12" s="13">
        <v>199</v>
      </c>
      <c r="C12" s="13">
        <v>473</v>
      </c>
      <c r="D12" s="13">
        <v>158</v>
      </c>
      <c r="E12" s="13">
        <v>144</v>
      </c>
      <c r="F12" s="13">
        <v>34</v>
      </c>
      <c r="G12" s="13">
        <v>78</v>
      </c>
      <c r="H12" s="13">
        <v>39</v>
      </c>
      <c r="I12" s="20">
        <f>B12+C12+D12+E12+F12+G12+H12</f>
        <v>1125</v>
      </c>
      <c r="J12" s="18"/>
      <c r="K12" s="15"/>
    </row>
    <row r="13" spans="1:11" x14ac:dyDescent="0.3">
      <c r="A13" s="10" t="s">
        <v>7</v>
      </c>
      <c r="B13" s="21">
        <v>1</v>
      </c>
      <c r="C13" s="21">
        <v>3</v>
      </c>
      <c r="D13" s="21">
        <v>0</v>
      </c>
      <c r="E13" s="21">
        <v>0</v>
      </c>
      <c r="F13" s="13">
        <v>0</v>
      </c>
      <c r="G13" s="13">
        <v>0</v>
      </c>
      <c r="H13" s="13">
        <v>0</v>
      </c>
      <c r="I13" s="13">
        <f>B13+C13+D13+E13+F13+G13+H13</f>
        <v>4</v>
      </c>
      <c r="J13" s="17"/>
      <c r="K13" s="15"/>
    </row>
    <row r="14" spans="1:11" x14ac:dyDescent="0.3">
      <c r="A14" s="11" t="s">
        <v>8</v>
      </c>
      <c r="B14" s="22">
        <f t="shared" ref="B14:I14" si="0">SUM(B7:B13)</f>
        <v>828</v>
      </c>
      <c r="C14" s="22">
        <f t="shared" si="0"/>
        <v>2148</v>
      </c>
      <c r="D14" s="22">
        <f t="shared" si="0"/>
        <v>481</v>
      </c>
      <c r="E14" s="22">
        <f t="shared" si="0"/>
        <v>416</v>
      </c>
      <c r="F14" s="23">
        <f t="shared" si="0"/>
        <v>161</v>
      </c>
      <c r="G14" s="23">
        <f t="shared" si="0"/>
        <v>170</v>
      </c>
      <c r="H14" s="23">
        <f t="shared" si="0"/>
        <v>115</v>
      </c>
      <c r="I14" s="23">
        <f t="shared" si="0"/>
        <v>4319</v>
      </c>
      <c r="J14" s="17"/>
    </row>
    <row r="15" spans="1:11" x14ac:dyDescent="0.3">
      <c r="A15" s="12"/>
      <c r="B15" s="28">
        <f>B14+C14</f>
        <v>2976</v>
      </c>
      <c r="C15" s="29"/>
      <c r="D15" s="28">
        <f>D14+E14</f>
        <v>897</v>
      </c>
      <c r="E15" s="29"/>
    </row>
    <row r="18" spans="1:1" x14ac:dyDescent="0.3">
      <c r="A18" t="s">
        <v>17</v>
      </c>
    </row>
  </sheetData>
  <mergeCells count="10">
    <mergeCell ref="J5:J6"/>
    <mergeCell ref="J7:J8"/>
    <mergeCell ref="B15:C15"/>
    <mergeCell ref="D15:E15"/>
    <mergeCell ref="B5:C5"/>
    <mergeCell ref="D5:E5"/>
    <mergeCell ref="F5:F6"/>
    <mergeCell ref="G5:G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12</vt:i4>
      </vt:variant>
    </vt:vector>
  </HeadingPairs>
  <TitlesOfParts>
    <vt:vector size="12" baseType="lpstr">
      <vt:lpstr>jan 2025</vt:lpstr>
      <vt:lpstr>fev 2025</vt:lpstr>
      <vt:lpstr>mar 2025</vt:lpstr>
      <vt:lpstr>abr 2025</vt:lpstr>
      <vt:lpstr>mai 2025</vt:lpstr>
      <vt:lpstr>jun 2025</vt:lpstr>
      <vt:lpstr>jul 2025</vt:lpstr>
      <vt:lpstr>ago 2025</vt:lpstr>
      <vt:lpstr>set 2025</vt:lpstr>
      <vt:lpstr>out 2025 </vt:lpstr>
      <vt:lpstr>nov 2025</vt:lpstr>
      <vt:lpstr>dez 2025</vt:lpstr>
    </vt:vector>
  </TitlesOfParts>
  <Company>DGADR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Castiço</dc:creator>
  <cp:lastModifiedBy>Tecnicos da DAEA</cp:lastModifiedBy>
  <dcterms:created xsi:type="dcterms:W3CDTF">2023-02-16T15:48:43Z</dcterms:created>
  <dcterms:modified xsi:type="dcterms:W3CDTF">2026-05-08T16:36:27Z</dcterms:modified>
</cp:coreProperties>
</file>